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<sst xmlns="http://schemas.openxmlformats.org/spreadsheetml/2006/main" count="280" uniqueCount="212">
  <si>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</si>
  <si>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</si>
  <si>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</si>
  <si>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</si>
  <si>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</si>
  <si>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</si>
  <si>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</si>
  <si>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</si>
  <si>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</si>
  <si>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</si>
  <si>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</si>
  <si>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</si>
  <si>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</si>
  <si>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</si>
  <si>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</si>
  <si>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</si>
  <si>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</si>
  <si>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</si>
  <si>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</si>
  <si>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</si>
  <si>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</si>
  <si>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</si>
  <si>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</si>
  <si>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</si>
  <si>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</si>
  <si>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</si>
  <si>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</si>
  <si>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</si>
  <si>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</si>
  <si>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</si>
  <si>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</si>
  <si>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</si>
  <si>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</si>
  <si>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</si>
  <si>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</si>
  <si>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</si>
  <si>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</si>
  <si>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</si>
  <si>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</si>
  <si>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</si>
  <si>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</si>
  <si>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</si>
  <si>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</si>
  <si>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</si>
  <si>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</si>
  <si>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</si>
  <si>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</si>
  <si>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</si>
  <si>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</si>
  <si>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</si>
  <si>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</si>
  <si>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</si>
  <si>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</si>
  <si>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</si>
  <si>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</si>
  <si>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</si>
  <si>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</si>
  <si>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</si>
  <si>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</si>
  <si>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</si>
  <si>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</si>
  <si>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</si>
  <si>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</si>
  <si>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</si>
  <si>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</si>
  <si>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</si>
  <si>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</si>
  <si>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</si>
  <si>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</si>
  <si>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</si>
  <si>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</si>
  <si>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</si>
  <si>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</si>
  <si>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</si>
  <si>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</si>
  <si>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</si>
  <si>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</si>
  <si>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</si>
  <si>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</si>
  <si>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</si>
  <si>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</si>
  <si>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</si>
  <si>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</si>
  <si>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</si>
  <si>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</si>
  <si>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</si>
  <si>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</si>
  <si>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</si>
  <si>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</si>
  <si>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</si>
  <si>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</si>
  <si>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</si>
  <si>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</si>
  <si>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</si>
  <si>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</si>
  <si>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</si>
  <si>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</si>
  <si>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</si>
  <si>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</si>
  <si>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</si>
  <si>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</si>
  <si>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</si>
  <si>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</si>
  <si>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</si>
  <si>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</si>
  <si>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</si>
  <si>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</si>
  <si>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</si>
  <si>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</si>
  <si>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</si>
  <si>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</si>
  <si>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</si>
  <si>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</si>
  <si>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</si>
  <si>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</si>
  <si>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</si>
  <si>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</si>
  <si>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</si>
  <si>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</si>
  <si>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</si>
  <si>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</si>
  <si>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</si>
  <si>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</si>
  <si>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</si>
  <si>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</si>
  <si>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</si>
  <si>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</si>
  <si>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</si>
  <si>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</si>
  <si>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</si>
  <si>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</si>
  <si>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</si>
  <si>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</si>
  <si>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</si>
  <si>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</si>
  <si>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</si>
  <si>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</si>
  <si>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</si>
  <si>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</si>
  <si>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</si>
  <si>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</si>
  <si>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</si>
  <si>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</si>
  <si>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</si>
  <si>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</si>
  <si>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</si>
  <si>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</si>
  <si>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</si>
  <si>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</si>
  <si>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</si>
  <si>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</si>
  <si>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</si>
  <si>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</si>
  <si>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</si>
  <si>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</si>
  <si>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</si>
  <si>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</si>
  <si>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</si>
  <si>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</si>
  <si>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</si>
  <si>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</si>
  <si>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</si>
  <si>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</si>
  <si>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</si>
  <si>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</si>
  <si>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</si>
  <si>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</si>
  <si>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</si>
  <si>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</si>
  <si>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</si>
  <si>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</si>
  <si>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</si>
  <si>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</si>
  <si>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</si>
  <si>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</si>
  <si>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</si>
  <si>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</si>
  <si>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</si>
  <si>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</si>
  <si>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</si>
  <si>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</si>
  <si>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</si>
  <si>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</si>
  <si>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</si>
  <si>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</si>
  <si>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</si>
  <si>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</si>
  <si>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</si>
  <si>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</si>
  <si>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</si>
  <si>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</si>
  <si>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</si>
  <si>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</si>
  <si>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</si>
  <si>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</si>
  <si>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</si>
  <si>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</si>
  <si>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</si>
  <si>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</si>
  <si>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</si>
  <si>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</si>
  <si>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</si>
  <si>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Новозаводський районний суд м.Чернігова</t>
  </si>
  <si>
    <t>14000.м. Чернігів.вул. Мстиславська 17</t>
  </si>
  <si>
    <t>Доручення судів України / іноземних судів</t>
  </si>
  <si>
    <t xml:space="preserve">Розглянуто справ судом присяжних </t>
  </si>
  <si>
    <t>Л.Б.Філатова</t>
  </si>
  <si>
    <t>В.М. Голубова</t>
  </si>
  <si>
    <t>(0462)674-457</t>
  </si>
  <si>
    <t>(0462) 647-732</t>
  </si>
  <si>
    <t>inbox@nz.cn.court.gov.ua</t>
  </si>
  <si>
    <t>9 квітня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</si>
</sst>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&amp;L98034DFC&amp;C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179</v>
      </c>
      <c r="F6" s="90">
        <v>60</v>
      </c>
      <c r="G6" s="90"/>
      <c r="H6" s="90">
        <v>82</v>
      </c>
      <c r="I6" s="90" t="s">
        <v>172</v>
      </c>
      <c r="J6" s="90">
        <v>97</v>
      </c>
      <c r="K6" s="91">
        <v>27</v>
      </c>
      <c r="L6" s="101">
        <f>E6-F6</f>
        <v>119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674</v>
      </c>
      <c r="F7" s="90">
        <v>634</v>
      </c>
      <c r="G7" s="90"/>
      <c r="H7" s="90">
        <v>639</v>
      </c>
      <c r="I7" s="90">
        <v>566</v>
      </c>
      <c r="J7" s="90">
        <v>35</v>
      </c>
      <c r="K7" s="91"/>
      <c r="L7" s="101">
        <f>E7-F7</f>
        <v>40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96</v>
      </c>
      <c r="F9" s="90">
        <v>75</v>
      </c>
      <c r="G9" s="90"/>
      <c r="H9" s="90">
        <v>67</v>
      </c>
      <c r="I9" s="90">
        <v>46</v>
      </c>
      <c r="J9" s="90">
        <v>29</v>
      </c>
      <c r="K9" s="91"/>
      <c r="L9" s="101">
        <f>E9-F9</f>
        <v>21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15</v>
      </c>
      <c r="F12" s="90">
        <v>15</v>
      </c>
      <c r="G12" s="90"/>
      <c r="H12" s="90">
        <v>14</v>
      </c>
      <c r="I12" s="90">
        <v>11</v>
      </c>
      <c r="J12" s="90">
        <v>1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964</v>
      </c>
      <c r="F15" s="104">
        <f>SUM(F6:F14)</f>
        <v>784</v>
      </c>
      <c r="G15" s="104">
        <f>SUM(G6:G14)</f>
        <v>0</v>
      </c>
      <c r="H15" s="104">
        <f>SUM(H6:H14)</f>
        <v>802</v>
      </c>
      <c r="I15" s="104">
        <f>SUM(I6:I14)</f>
        <v>623</v>
      </c>
      <c r="J15" s="104">
        <f>SUM(J6:J14)</f>
        <v>162</v>
      </c>
      <c r="K15" s="104">
        <f>SUM(K6:K14)</f>
        <v>27</v>
      </c>
      <c r="L15" s="101">
        <f>E15-F15</f>
        <v>180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44</v>
      </c>
      <c r="F16" s="92">
        <v>41</v>
      </c>
      <c r="G16" s="92"/>
      <c r="H16" s="92">
        <v>35</v>
      </c>
      <c r="I16" s="92">
        <v>30</v>
      </c>
      <c r="J16" s="92">
        <v>9</v>
      </c>
      <c r="K16" s="91">
        <v>1</v>
      </c>
      <c r="L16" s="101">
        <f>E16-F16</f>
        <v>3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45</v>
      </c>
      <c r="F17" s="92">
        <v>30</v>
      </c>
      <c r="G17" s="92"/>
      <c r="H17" s="92">
        <v>30</v>
      </c>
      <c r="I17" s="92">
        <v>13</v>
      </c>
      <c r="J17" s="92">
        <v>15</v>
      </c>
      <c r="K17" s="91"/>
      <c r="L17" s="101">
        <f>E17-F17</f>
        <v>15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5</v>
      </c>
      <c r="F19" s="91">
        <v>3</v>
      </c>
      <c r="G19" s="91"/>
      <c r="H19" s="91">
        <v>3</v>
      </c>
      <c r="I19" s="91">
        <v>3</v>
      </c>
      <c r="J19" s="91">
        <v>2</v>
      </c>
      <c r="K19" s="91">
        <v>1</v>
      </c>
      <c r="L19" s="101">
        <f>E19-F19</f>
        <v>2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64</v>
      </c>
      <c r="F24" s="91">
        <v>45</v>
      </c>
      <c r="G24" s="91"/>
      <c r="H24" s="91">
        <v>38</v>
      </c>
      <c r="I24" s="91">
        <v>16</v>
      </c>
      <c r="J24" s="91">
        <v>26</v>
      </c>
      <c r="K24" s="91">
        <v>2</v>
      </c>
      <c r="L24" s="101">
        <f>E24-F24</f>
        <v>19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485</v>
      </c>
      <c r="F25" s="91">
        <v>339</v>
      </c>
      <c r="G25" s="91"/>
      <c r="H25" s="91">
        <v>351</v>
      </c>
      <c r="I25" s="91">
        <v>301</v>
      </c>
      <c r="J25" s="91">
        <v>134</v>
      </c>
      <c r="K25" s="91">
        <v>3</v>
      </c>
      <c r="L25" s="101">
        <f>E25-F25</f>
        <v>146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385</v>
      </c>
      <c r="F27" s="91">
        <v>292</v>
      </c>
      <c r="G27" s="91"/>
      <c r="H27" s="91">
        <v>308</v>
      </c>
      <c r="I27" s="91">
        <v>271</v>
      </c>
      <c r="J27" s="91">
        <v>77</v>
      </c>
      <c r="K27" s="91">
        <v>13</v>
      </c>
      <c r="L27" s="101">
        <f>E27-F27</f>
        <v>93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525</v>
      </c>
      <c r="F28" s="91">
        <v>275</v>
      </c>
      <c r="G28" s="91">
        <v>3</v>
      </c>
      <c r="H28" s="91">
        <v>278</v>
      </c>
      <c r="I28" s="91">
        <v>209</v>
      </c>
      <c r="J28" s="91">
        <v>247</v>
      </c>
      <c r="K28" s="91">
        <v>9</v>
      </c>
      <c r="L28" s="101">
        <f>E28-F28</f>
        <v>250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56</v>
      </c>
      <c r="F29" s="91">
        <v>49</v>
      </c>
      <c r="G29" s="91"/>
      <c r="H29" s="91">
        <v>49</v>
      </c>
      <c r="I29" s="91">
        <v>46</v>
      </c>
      <c r="J29" s="91">
        <v>7</v>
      </c>
      <c r="K29" s="91">
        <v>1</v>
      </c>
      <c r="L29" s="101">
        <f>E29-F29</f>
        <v>7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57</v>
      </c>
      <c r="F30" s="91">
        <v>46</v>
      </c>
      <c r="G30" s="91"/>
      <c r="H30" s="91">
        <v>39</v>
      </c>
      <c r="I30" s="91">
        <v>36</v>
      </c>
      <c r="J30" s="91">
        <v>18</v>
      </c>
      <c r="K30" s="91"/>
      <c r="L30" s="101">
        <f>E30-F30</f>
        <v>11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6</v>
      </c>
      <c r="F31" s="91">
        <v>3</v>
      </c>
      <c r="G31" s="91"/>
      <c r="H31" s="91">
        <v>5</v>
      </c>
      <c r="I31" s="91">
        <v>4</v>
      </c>
      <c r="J31" s="91">
        <v>1</v>
      </c>
      <c r="K31" s="91"/>
      <c r="L31" s="101">
        <f>E31-F31</f>
        <v>3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8</v>
      </c>
      <c r="F34" s="91">
        <v>4</v>
      </c>
      <c r="G34" s="91"/>
      <c r="H34" s="91">
        <v>4</v>
      </c>
      <c r="I34" s="91"/>
      <c r="J34" s="91">
        <v>4</v>
      </c>
      <c r="K34" s="91">
        <v>4</v>
      </c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19</v>
      </c>
      <c r="F35" s="91">
        <v>8</v>
      </c>
      <c r="G35" s="91"/>
      <c r="H35" s="91">
        <v>13</v>
      </c>
      <c r="I35" s="91">
        <v>4</v>
      </c>
      <c r="J35" s="91">
        <v>6</v>
      </c>
      <c r="K35" s="91">
        <v>1</v>
      </c>
      <c r="L35" s="101">
        <f>E35-F35</f>
        <v>11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86</v>
      </c>
      <c r="F36" s="91">
        <v>48</v>
      </c>
      <c r="G36" s="91"/>
      <c r="H36" s="91">
        <v>47</v>
      </c>
      <c r="I36" s="91">
        <v>33</v>
      </c>
      <c r="J36" s="91">
        <v>39</v>
      </c>
      <c r="K36" s="91">
        <v>3</v>
      </c>
      <c r="L36" s="101">
        <f>E36-F36</f>
        <v>38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2</v>
      </c>
      <c r="F37" s="91">
        <v>1</v>
      </c>
      <c r="G37" s="91"/>
      <c r="H37" s="91"/>
      <c r="I37" s="91"/>
      <c r="J37" s="91">
        <v>2</v>
      </c>
      <c r="K37" s="91"/>
      <c r="L37" s="101">
        <f>E37-F37</f>
        <v>1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/>
      <c r="I38" s="91"/>
      <c r="J38" s="91">
        <v>1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1313</v>
      </c>
      <c r="F40" s="91">
        <v>816</v>
      </c>
      <c r="G40" s="91">
        <v>3</v>
      </c>
      <c r="H40" s="91">
        <v>777</v>
      </c>
      <c r="I40" s="91">
        <v>587</v>
      </c>
      <c r="J40" s="91">
        <v>536</v>
      </c>
      <c r="K40" s="91">
        <v>34</v>
      </c>
      <c r="L40" s="101">
        <f>E40-F40</f>
        <v>497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881</v>
      </c>
      <c r="F41" s="91">
        <v>672</v>
      </c>
      <c r="G41" s="91"/>
      <c r="H41" s="91">
        <v>447</v>
      </c>
      <c r="I41" s="91" t="s">
        <v>172</v>
      </c>
      <c r="J41" s="91">
        <v>434</v>
      </c>
      <c r="K41" s="91">
        <v>3</v>
      </c>
      <c r="L41" s="101">
        <f>E41-F41</f>
        <v>209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11</v>
      </c>
      <c r="F42" s="91">
        <v>8</v>
      </c>
      <c r="G42" s="91"/>
      <c r="H42" s="91">
        <v>8</v>
      </c>
      <c r="I42" s="91" t="s">
        <v>172</v>
      </c>
      <c r="J42" s="91">
        <v>3</v>
      </c>
      <c r="K42" s="91"/>
      <c r="L42" s="101">
        <f>E42-F42</f>
        <v>3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881</v>
      </c>
      <c r="F45" s="91">
        <f aca="true" t="shared" si="0" ref="F45:K45">F41+F43+F44</f>
        <v>672</v>
      </c>
      <c r="G45" s="91">
        <f t="shared" si="0"/>
        <v>0</v>
      </c>
      <c r="H45" s="91">
        <f t="shared" si="0"/>
        <v>447</v>
      </c>
      <c r="I45" s="91">
        <f>I43+I44</f>
        <v>0</v>
      </c>
      <c r="J45" s="91">
        <f t="shared" si="0"/>
        <v>434</v>
      </c>
      <c r="K45" s="91">
        <f t="shared" si="0"/>
        <v>3</v>
      </c>
      <c r="L45" s="101">
        <f>E45-F45</f>
        <v>209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3222</v>
      </c>
      <c r="F46" s="91">
        <f aca="true" t="shared" si="1" ref="F46:K46">F15+F24+F40+F45</f>
        <v>2317</v>
      </c>
      <c r="G46" s="91">
        <f t="shared" si="1"/>
        <v>3</v>
      </c>
      <c r="H46" s="91">
        <f t="shared" si="1"/>
        <v>2064</v>
      </c>
      <c r="I46" s="91">
        <f t="shared" si="1"/>
        <v>1226</v>
      </c>
      <c r="J46" s="91">
        <f t="shared" si="1"/>
        <v>1158</v>
      </c>
      <c r="K46" s="91">
        <f t="shared" si="1"/>
        <v>66</v>
      </c>
      <c r="L46" s="101">
        <f>E46-F46</f>
        <v>905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&amp;L98034DFC&amp;CФорма № 1-мзс, Підрозділ: Новозаводський районний суд м.Чернігова,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5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5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92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14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14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15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12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3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37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8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23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169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7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141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20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6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9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3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&amp;L98034DFC&amp;CФорма № 1-мзс, Підрозділ: Новозаводський районний суд м.Чернігова,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82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72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6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8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9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295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/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5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17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63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9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73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634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679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12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66053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6711548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8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118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13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12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9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770</v>
      </c>
      <c r="F55" s="96">
        <v>23</v>
      </c>
      <c r="G55" s="96">
        <v>9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33</v>
      </c>
      <c r="F56" s="96">
        <v>5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681</v>
      </c>
      <c r="F57" s="96">
        <v>93</v>
      </c>
      <c r="G57" s="96">
        <v>3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439</v>
      </c>
      <c r="F58" s="96">
        <v>8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1466</v>
      </c>
      <c r="G62" s="118">
        <v>11263186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1002</v>
      </c>
      <c r="G63" s="119">
        <v>10508201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464</v>
      </c>
      <c r="G64" s="119">
        <v>754985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225</v>
      </c>
      <c r="G65" s="120">
        <v>107118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&amp;L98034DFC&amp;CФорма № 1-мзс, Підрозділ: Новозаводський районний суд м.Чернігова,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5.699481865284974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16.666666666666668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7.6923076923076925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6.343283582089552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0.6912442396313364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89.08070781182563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229.33333333333334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358</v>
      </c>
    </row>
    <row r="11" spans="1:4" ht="16.5" customHeight="1">
      <c r="A11" s="226" t="s">
        <v>63</v>
      </c>
      <c r="B11" s="228"/>
      <c r="C11" s="14">
        <v>9</v>
      </c>
      <c r="D11" s="94">
        <v>29</v>
      </c>
    </row>
    <row r="12" spans="1:4" ht="16.5" customHeight="1">
      <c r="A12" s="318" t="s">
        <v>106</v>
      </c>
      <c r="B12" s="318"/>
      <c r="C12" s="14">
        <v>10</v>
      </c>
      <c r="D12" s="94">
        <v>19</v>
      </c>
    </row>
    <row r="13" spans="1:4" ht="16.5" customHeight="1">
      <c r="A13" s="318" t="s">
        <v>31</v>
      </c>
      <c r="B13" s="318"/>
      <c r="C13" s="14">
        <v>11</v>
      </c>
      <c r="D13" s="94">
        <v>46</v>
      </c>
    </row>
    <row r="14" spans="1:4" ht="16.5" customHeight="1">
      <c r="A14" s="318" t="s">
        <v>107</v>
      </c>
      <c r="B14" s="318"/>
      <c r="C14" s="14">
        <v>12</v>
      </c>
      <c r="D14" s="94">
        <v>37</v>
      </c>
    </row>
    <row r="15" spans="1:4" ht="16.5" customHeight="1">
      <c r="A15" s="318" t="s">
        <v>111</v>
      </c>
      <c r="B15" s="318"/>
      <c r="C15" s="14">
        <v>13</v>
      </c>
      <c r="D15" s="94">
        <v>32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&amp;L98034DFC&amp;CФорма № 1-мзс, Підрозділ: Новозаводський районний суд м.Чернігова,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2018-03-28T07:45:37Z</cp:lastPrinted>
  <dcterms:created xsi:type="dcterms:W3CDTF">2004-04-20T14:33:35Z</dcterms:created>
  <dcterms:modified xsi:type="dcterms:W3CDTF">2020-06-11T06:11:52Z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1-мзс_00751_1.2020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98034DFC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