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<sst xmlns="http://schemas.openxmlformats.org/spreadsheetml/2006/main" count="295" uniqueCount="222">
  <si>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</si>
  <si>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</si>
  <si>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</si>
  <si>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</si>
  <si>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</si>
  <si>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</si>
  <si>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</si>
  <si>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</si>
  <si>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</si>
  <si>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</si>
  <si>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</si>
  <si>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</si>
  <si>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</si>
  <si>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</si>
  <si>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</si>
  <si>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</si>
  <si>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</si>
  <si>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</si>
  <si>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</si>
  <si>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</si>
  <si>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</si>
  <si>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</si>
  <si>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</si>
  <si>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</si>
  <si>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</si>
  <si>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</si>
  <si>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</si>
  <si>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</si>
  <si>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</si>
  <si>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</si>
  <si>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</si>
  <si>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</si>
  <si>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</si>
  <si>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</si>
  <si>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</si>
  <si>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</si>
  <si>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</si>
  <si>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</si>
  <si>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</si>
  <si>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</si>
  <si>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</si>
  <si>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</si>
  <si>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</si>
  <si>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</si>
  <si>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</si>
  <si>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</si>
  <si>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</si>
  <si>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</si>
  <si>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</si>
  <si>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</si>
  <si>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</si>
  <si>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</si>
  <si>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</si>
  <si>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</si>
  <si>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</si>
  <si>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</si>
  <si>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</si>
  <si>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</si>
  <si>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</si>
  <si>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</si>
  <si>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</si>
  <si>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</si>
  <si>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</si>
  <si>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</si>
  <si>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</si>
  <si>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</si>
  <si>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</si>
  <si>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</si>
  <si>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</si>
  <si>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</si>
  <si>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</si>
  <si>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</si>
  <si>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</si>
  <si>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</si>
  <si>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</si>
  <si>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</si>
  <si>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</si>
  <si>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</si>
  <si>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</si>
  <si>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</si>
  <si>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</si>
  <si>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</si>
  <si>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</si>
  <si>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</si>
  <si>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</si>
  <si>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</si>
  <si>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</si>
  <si>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</si>
  <si>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</si>
  <si>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</si>
  <si>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</si>
  <si>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</si>
  <si>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</si>
  <si>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</si>
  <si>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</si>
  <si>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</si>
  <si>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</si>
  <si>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</si>
  <si>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</si>
  <si>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</si>
  <si>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</si>
  <si>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</si>
  <si>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</si>
  <si>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</si>
  <si>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</si>
  <si>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</si>
  <si>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</si>
  <si>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</si>
  <si>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</si>
  <si>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</si>
  <si>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</si>
  <si>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</si>
  <si>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</si>
  <si>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</si>
  <si>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</si>
  <si>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</si>
  <si>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</si>
  <si>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</si>
  <si>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</si>
  <si>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</si>
  <si>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</si>
  <si>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</si>
  <si>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</si>
  <si>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</si>
  <si>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</si>
  <si>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</si>
  <si>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</si>
  <si>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</si>
  <si>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</si>
  <si>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</si>
  <si>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</si>
  <si>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</si>
  <si>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</si>
  <si>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</si>
  <si>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</si>
  <si>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</si>
  <si>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</si>
  <si>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</si>
  <si>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</si>
  <si>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</si>
  <si>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</si>
  <si>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</si>
  <si>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</si>
  <si>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</si>
  <si>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</si>
  <si>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</si>
  <si>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</si>
  <si>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</si>
  <si>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</si>
  <si>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</si>
  <si>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</si>
  <si>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</si>
  <si>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</si>
  <si>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</si>
  <si>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</si>
  <si>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</si>
  <si>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</si>
  <si>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</si>
  <si>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</si>
  <si>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</si>
  <si>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</si>
  <si>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</si>
  <si>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</si>
  <si>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</si>
  <si>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</si>
  <si>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</si>
  <si>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</si>
  <si>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</si>
  <si>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</si>
  <si>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</si>
  <si>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</si>
  <si>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</si>
  <si>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</si>
  <si>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</si>
  <si>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</si>
  <si>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</si>
  <si>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</si>
  <si>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</si>
  <si>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</si>
  <si>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</si>
  <si>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</si>
  <si>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</si>
  <si>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</si>
  <si>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</si>
  <si>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</si>
  <si>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</si>
  <si>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</si>
  <si>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</si>
  <si>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</si>
  <si>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</si>
  <si>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</si>
  <si>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</si>
  <si>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</si>
  <si>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</si>
  <si>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</si>
  <si>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</si>
  <si>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</si>
  <si>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</si>
  <si>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</si>
  <si>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</si>
  <si>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</si>
  <si>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</si>
  <si>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</si>
  <si>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</si>
  <si>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</si>
  <si>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</si>
  <si>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</si>
  <si>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</si>
  <si>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</si>
  <si>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</si>
  <si>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</si>
  <si>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</si>
  <si>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</si>
  <si>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</si>
  <si>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</si>
  <si>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</si>
  <si>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голдова суду О.Г.Деркач</t>
  </si>
  <si>
    <t>В.М. Голубова</t>
  </si>
  <si>
    <t>(0462)678-873</t>
  </si>
  <si>
    <t>(0462)647-732</t>
  </si>
  <si>
    <t>inbox@nz.cn.court.gov.ua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</si>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</sst>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&amp;L6B0ECD3B&amp;C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448</v>
      </c>
      <c r="F6" s="103">
        <v>317</v>
      </c>
      <c r="G6" s="103">
        <v>4</v>
      </c>
      <c r="H6" s="103">
        <v>301</v>
      </c>
      <c r="I6" s="121" t="s">
        <v>208</v>
      </c>
      <c r="J6" s="103">
        <v>147</v>
      </c>
      <c r="K6" s="84">
        <v>38</v>
      </c>
      <c r="L6" s="91">
        <f>E6-F6</f>
        <v>131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2788</v>
      </c>
      <c r="F7" s="103">
        <v>2743</v>
      </c>
      <c r="G7" s="103">
        <v>3</v>
      </c>
      <c r="H7" s="103">
        <v>2752</v>
      </c>
      <c r="I7" s="103">
        <v>2193</v>
      </c>
      <c r="J7" s="103">
        <v>36</v>
      </c>
      <c r="K7" s="84">
        <v>7</v>
      </c>
      <c r="L7" s="91">
        <f>E7-F7</f>
        <v>45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293</v>
      </c>
      <c r="F9" s="103">
        <v>274</v>
      </c>
      <c r="G9" s="103"/>
      <c r="H9" s="85">
        <v>271</v>
      </c>
      <c r="I9" s="103">
        <v>216</v>
      </c>
      <c r="J9" s="103">
        <v>22</v>
      </c>
      <c r="K9" s="84">
        <v>6</v>
      </c>
      <c r="L9" s="91">
        <f>E9-F9</f>
        <v>19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34</v>
      </c>
      <c r="F12" s="103">
        <v>32</v>
      </c>
      <c r="G12" s="103"/>
      <c r="H12" s="103">
        <v>34</v>
      </c>
      <c r="I12" s="103">
        <v>17</v>
      </c>
      <c r="J12" s="103"/>
      <c r="K12" s="84"/>
      <c r="L12" s="91">
        <f>E12-F12</f>
        <v>2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3</v>
      </c>
      <c r="G15" s="106"/>
      <c r="H15" s="106">
        <v>2</v>
      </c>
      <c r="I15" s="106">
        <v>1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3568</v>
      </c>
      <c r="F16" s="84">
        <f>SUM(F6:F15)</f>
        <v>3371</v>
      </c>
      <c r="G16" s="84">
        <f>SUM(G6:G15)</f>
        <v>7</v>
      </c>
      <c r="H16" s="84">
        <f>SUM(H6:H15)</f>
        <v>3362</v>
      </c>
      <c r="I16" s="84">
        <f>SUM(I6:I15)</f>
        <v>2427</v>
      </c>
      <c r="J16" s="84">
        <f>SUM(J6:J15)</f>
        <v>206</v>
      </c>
      <c r="K16" s="84">
        <f>SUM(K6:K15)</f>
        <v>51</v>
      </c>
      <c r="L16" s="91">
        <f>E16-F16</f>
        <v>197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135</v>
      </c>
      <c r="F17" s="84">
        <v>129</v>
      </c>
      <c r="G17" s="84">
        <v>1</v>
      </c>
      <c r="H17" s="84">
        <v>123</v>
      </c>
      <c r="I17" s="84">
        <v>98</v>
      </c>
      <c r="J17" s="84">
        <v>12</v>
      </c>
      <c r="K17" s="84">
        <v>1</v>
      </c>
      <c r="L17" s="91">
        <f>E17-F17</f>
        <v>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116</v>
      </c>
      <c r="F18" s="84">
        <v>99</v>
      </c>
      <c r="G18" s="84">
        <v>1</v>
      </c>
      <c r="H18" s="84">
        <v>93</v>
      </c>
      <c r="I18" s="84">
        <v>30</v>
      </c>
      <c r="J18" s="84">
        <v>23</v>
      </c>
      <c r="K18" s="84">
        <v>1</v>
      </c>
      <c r="L18" s="91">
        <f>E18-F18</f>
        <v>17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7</v>
      </c>
      <c r="F20" s="84">
        <v>2</v>
      </c>
      <c r="G20" s="84"/>
      <c r="H20" s="84">
        <v>4</v>
      </c>
      <c r="I20" s="84">
        <v>3</v>
      </c>
      <c r="J20" s="84">
        <v>3</v>
      </c>
      <c r="K20" s="84">
        <v>3</v>
      </c>
      <c r="L20" s="91">
        <f>E20-F20</f>
        <v>5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>E21-F21</f>
        <v>1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161</v>
      </c>
      <c r="F25" s="94">
        <v>134</v>
      </c>
      <c r="G25" s="94">
        <v>2</v>
      </c>
      <c r="H25" s="94">
        <v>122</v>
      </c>
      <c r="I25" s="94">
        <v>33</v>
      </c>
      <c r="J25" s="94">
        <v>39</v>
      </c>
      <c r="K25" s="94">
        <v>6</v>
      </c>
      <c r="L25" s="91">
        <f>E25-F25</f>
        <v>27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3139</v>
      </c>
      <c r="F26" s="84">
        <v>3000</v>
      </c>
      <c r="G26" s="84">
        <v>2</v>
      </c>
      <c r="H26" s="84">
        <v>2929</v>
      </c>
      <c r="I26" s="84">
        <v>2308</v>
      </c>
      <c r="J26" s="84">
        <v>210</v>
      </c>
      <c r="K26" s="84">
        <v>1</v>
      </c>
      <c r="L26" s="91">
        <f>E26-F26</f>
        <v>139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10</v>
      </c>
      <c r="F27" s="111">
        <v>10</v>
      </c>
      <c r="G27" s="111"/>
      <c r="H27" s="111">
        <v>9</v>
      </c>
      <c r="I27" s="111">
        <v>6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1659</v>
      </c>
      <c r="F28" s="84">
        <v>1562</v>
      </c>
      <c r="G28" s="84">
        <v>1</v>
      </c>
      <c r="H28" s="84">
        <v>1482</v>
      </c>
      <c r="I28" s="84">
        <v>1311</v>
      </c>
      <c r="J28" s="84">
        <v>177</v>
      </c>
      <c r="K28" s="84">
        <v>16</v>
      </c>
      <c r="L28" s="91">
        <f>E28-F28</f>
        <v>97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1677</v>
      </c>
      <c r="F29" s="84">
        <v>1328</v>
      </c>
      <c r="G29" s="84">
        <v>15</v>
      </c>
      <c r="H29" s="84">
        <v>1280</v>
      </c>
      <c r="I29" s="84">
        <v>1066</v>
      </c>
      <c r="J29" s="84">
        <v>397</v>
      </c>
      <c r="K29" s="84">
        <v>48</v>
      </c>
      <c r="L29" s="91">
        <f>E29-F29</f>
        <v>349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142</v>
      </c>
      <c r="F30" s="84">
        <v>137</v>
      </c>
      <c r="G30" s="84"/>
      <c r="H30" s="84">
        <v>130</v>
      </c>
      <c r="I30" s="84">
        <v>117</v>
      </c>
      <c r="J30" s="84">
        <v>12</v>
      </c>
      <c r="K30" s="84">
        <v>1</v>
      </c>
      <c r="L30" s="91">
        <f>E30-F30</f>
        <v>5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127</v>
      </c>
      <c r="F31" s="84">
        <v>117</v>
      </c>
      <c r="G31" s="84"/>
      <c r="H31" s="84">
        <v>110</v>
      </c>
      <c r="I31" s="84">
        <v>78</v>
      </c>
      <c r="J31" s="84">
        <v>17</v>
      </c>
      <c r="K31" s="84">
        <v>1</v>
      </c>
      <c r="L31" s="91">
        <f>E31-F31</f>
        <v>10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28</v>
      </c>
      <c r="F32" s="84">
        <v>26</v>
      </c>
      <c r="G32" s="84"/>
      <c r="H32" s="84">
        <v>22</v>
      </c>
      <c r="I32" s="84">
        <v>13</v>
      </c>
      <c r="J32" s="84">
        <v>6</v>
      </c>
      <c r="K32" s="84">
        <v>1</v>
      </c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7</v>
      </c>
      <c r="G33" s="84"/>
      <c r="H33" s="84">
        <v>5</v>
      </c>
      <c r="I33" s="84"/>
      <c r="J33" s="84">
        <v>2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39</v>
      </c>
      <c r="F36" s="84">
        <v>35</v>
      </c>
      <c r="G36" s="84"/>
      <c r="H36" s="84">
        <v>27</v>
      </c>
      <c r="I36" s="84">
        <v>16</v>
      </c>
      <c r="J36" s="84">
        <v>12</v>
      </c>
      <c r="K36" s="84">
        <v>2</v>
      </c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540</v>
      </c>
      <c r="F37" s="84">
        <v>366</v>
      </c>
      <c r="G37" s="84"/>
      <c r="H37" s="84">
        <v>281</v>
      </c>
      <c r="I37" s="84">
        <v>208</v>
      </c>
      <c r="J37" s="84">
        <v>259</v>
      </c>
      <c r="K37" s="84">
        <v>159</v>
      </c>
      <c r="L37" s="91">
        <f>E37-F37</f>
        <v>174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3</v>
      </c>
      <c r="F38" s="84">
        <v>2</v>
      </c>
      <c r="G38" s="84"/>
      <c r="H38" s="84">
        <v>2</v>
      </c>
      <c r="I38" s="84"/>
      <c r="J38" s="84">
        <v>1</v>
      </c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</v>
      </c>
      <c r="F39" s="84">
        <v>5</v>
      </c>
      <c r="G39" s="84"/>
      <c r="H39" s="84">
        <v>5</v>
      </c>
      <c r="I39" s="84">
        <v>1</v>
      </c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5950</v>
      </c>
      <c r="F40" s="94">
        <v>5245</v>
      </c>
      <c r="G40" s="94">
        <v>17</v>
      </c>
      <c r="H40" s="94">
        <v>4855</v>
      </c>
      <c r="I40" s="94">
        <v>3696</v>
      </c>
      <c r="J40" s="94">
        <v>1095</v>
      </c>
      <c r="K40" s="94">
        <v>229</v>
      </c>
      <c r="L40" s="91">
        <f>E40-F40</f>
        <v>705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3473</v>
      </c>
      <c r="F41" s="84">
        <v>3097</v>
      </c>
      <c r="G41" s="84"/>
      <c r="H41" s="84">
        <v>2921</v>
      </c>
      <c r="I41" s="121" t="s">
        <v>208</v>
      </c>
      <c r="J41" s="84">
        <v>552</v>
      </c>
      <c r="K41" s="84"/>
      <c r="L41" s="91">
        <f>E41-F41</f>
        <v>376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52</v>
      </c>
      <c r="F43" s="84">
        <v>49</v>
      </c>
      <c r="G43" s="84"/>
      <c r="H43" s="84">
        <v>50</v>
      </c>
      <c r="I43" s="84">
        <v>47</v>
      </c>
      <c r="J43" s="84">
        <v>2</v>
      </c>
      <c r="K43" s="84"/>
      <c r="L43" s="91">
        <f>E43-F43</f>
        <v>3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1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3527</v>
      </c>
      <c r="F45" s="84">
        <f aca="true" t="shared" si="0" ref="F45:K45">F41+F43+F44</f>
        <v>3148</v>
      </c>
      <c r="G45" s="84">
        <f t="shared" si="0"/>
        <v>0</v>
      </c>
      <c r="H45" s="84">
        <f t="shared" si="0"/>
        <v>2972</v>
      </c>
      <c r="I45" s="84">
        <f>I43+I44</f>
        <v>47</v>
      </c>
      <c r="J45" s="84">
        <f t="shared" si="0"/>
        <v>555</v>
      </c>
      <c r="K45" s="84">
        <f t="shared" si="0"/>
        <v>0</v>
      </c>
      <c r="L45" s="91">
        <f>E45-F45</f>
        <v>379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13206</v>
      </c>
      <c r="F46" s="84">
        <f t="shared" si="1"/>
        <v>11898</v>
      </c>
      <c r="G46" s="84">
        <f t="shared" si="1"/>
        <v>26</v>
      </c>
      <c r="H46" s="84">
        <f t="shared" si="1"/>
        <v>11311</v>
      </c>
      <c r="I46" s="84">
        <f t="shared" si="1"/>
        <v>6203</v>
      </c>
      <c r="J46" s="84">
        <f t="shared" si="1"/>
        <v>1895</v>
      </c>
      <c r="K46" s="84">
        <f t="shared" si="1"/>
        <v>286</v>
      </c>
      <c r="L46" s="91">
        <f>E46-F46</f>
        <v>1308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&amp;L6B0ECD3B&amp;C&amp;R2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121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128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607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5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&amp;L6B0ECD3B&amp;C&amp;R3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301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250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7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1020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9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73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5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278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790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633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1859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4091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30233876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25015533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128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103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10074</v>
      </c>
      <c r="F58" s="109">
        <f>F59+F62+F63+F64</f>
        <v>1010</v>
      </c>
      <c r="G58" s="109">
        <f>G59+G62+G63+G64</f>
        <v>198</v>
      </c>
      <c r="H58" s="109">
        <f>H59+H62+H63+H64</f>
        <v>18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3217</v>
      </c>
      <c r="F59" s="94">
        <v>107</v>
      </c>
      <c r="G59" s="94">
        <v>22</v>
      </c>
      <c r="H59" s="94">
        <v>6</v>
      </c>
      <c r="I59" s="94">
        <v>10</v>
      </c>
    </row>
    <row r="60" spans="1:9" ht="13.5" customHeight="1">
      <c r="A60" s="249" t="s">
        <v>201</v>
      </c>
      <c r="B60" s="250"/>
      <c r="C60" s="250"/>
      <c r="D60" s="251"/>
      <c r="E60" s="86">
        <v>204</v>
      </c>
      <c r="F60" s="86">
        <v>66</v>
      </c>
      <c r="G60" s="86">
        <v>15</v>
      </c>
      <c r="H60" s="86">
        <v>6</v>
      </c>
      <c r="I60" s="86">
        <v>10</v>
      </c>
    </row>
    <row r="61" spans="1:9" ht="13.5" customHeight="1">
      <c r="A61" s="249" t="s">
        <v>202</v>
      </c>
      <c r="B61" s="250"/>
      <c r="C61" s="250"/>
      <c r="D61" s="251"/>
      <c r="E61" s="86">
        <v>2729</v>
      </c>
      <c r="F61" s="86">
        <v>16</v>
      </c>
      <c r="G61" s="86">
        <v>7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92</v>
      </c>
      <c r="F62" s="84">
        <v>28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4102</v>
      </c>
      <c r="F63" s="84">
        <v>651</v>
      </c>
      <c r="G63" s="84">
        <v>89</v>
      </c>
      <c r="H63" s="84">
        <v>12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2663</v>
      </c>
      <c r="F64" s="84">
        <v>224</v>
      </c>
      <c r="G64" s="84">
        <v>85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5849</v>
      </c>
      <c r="G68" s="115">
        <v>49212950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2758</v>
      </c>
      <c r="G69" s="117">
        <v>32959845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3091</v>
      </c>
      <c r="G70" s="117">
        <v>16253105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1475</v>
      </c>
      <c r="G71" s="115">
        <v>841305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537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6280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25</v>
      </c>
      <c r="G74" s="117">
        <v>52761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&amp;L6B0ECD3B&amp;C&amp;R4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15.092348284960423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24.75728155339806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15.384615384615385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20.91324200913242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95.0663977139015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1615.857142857143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1886.5714285714287</v>
      </c>
    </row>
    <row r="11" spans="1:4" ht="16.5" customHeight="1">
      <c r="A11" s="223" t="s">
        <v>62</v>
      </c>
      <c r="B11" s="225"/>
      <c r="C11" s="10">
        <v>9</v>
      </c>
      <c r="D11" s="84">
        <v>-8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154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74</v>
      </c>
    </row>
    <row r="16" spans="1:4" ht="16.5" customHeight="1">
      <c r="A16" s="252" t="s">
        <v>104</v>
      </c>
      <c r="B16" s="252"/>
      <c r="C16" s="10">
        <v>14</v>
      </c>
      <c r="D16" s="84">
        <v>-78</v>
      </c>
    </row>
    <row r="17" spans="1:5" ht="16.5" customHeight="1">
      <c r="A17" s="252" t="s">
        <v>108</v>
      </c>
      <c r="B17" s="252"/>
      <c r="C17" s="10">
        <v>15</v>
      </c>
      <c r="D17" s="84">
        <v>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&amp;L6B0ECD3B&amp;C&amp;R5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2021-09-02T06:14:55Z</cp:lastPrinted>
  <dcterms:created xsi:type="dcterms:W3CDTF">2004-04-20T14:33:35Z</dcterms:created>
  <dcterms:modified xsi:type="dcterms:W3CDTF">2024-01-30T07:19:18Z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6B0ECD3B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