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<sst xmlns="http://schemas.openxmlformats.org/spreadsheetml/2006/main" count="317" uniqueCount="256">
  <si>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</si>
  <si>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</si>
  <si>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</si>
  <si>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</si>
  <si>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</si>
  <si>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</si>
  <si>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</si>
  <si>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</si>
  <si>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</si>
  <si>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</si>
  <si>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</si>
  <si>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</si>
  <si>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</si>
  <si>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</si>
  <si>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</si>
  <si>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</si>
  <si>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</si>
  <si>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</si>
  <si>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</si>
  <si>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</si>
  <si>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</si>
  <si>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</si>
  <si>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</si>
  <si>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</si>
  <si>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</si>
  <si>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</si>
  <si>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</si>
  <si>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</si>
  <si>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</si>
  <si>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</si>
  <si>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</si>
  <si>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</si>
  <si>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</si>
  <si>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</si>
  <si>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</si>
  <si>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</si>
  <si>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</si>
  <si>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</si>
  <si>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</si>
  <si>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</si>
  <si>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</si>
  <si>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</si>
  <si>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</si>
  <si>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</si>
  <si>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</si>
  <si>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</si>
  <si>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</si>
  <si>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</si>
  <si>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</si>
  <si>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</si>
  <si>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</si>
  <si>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</si>
  <si>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</si>
  <si>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</si>
  <si>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</si>
  <si>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</si>
  <si>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</si>
  <si>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</si>
  <si>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</si>
  <si>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</si>
  <si>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</si>
  <si>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</si>
  <si>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</si>
  <si>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</si>
  <si>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</si>
  <si>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</si>
  <si>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</si>
  <si>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</si>
  <si>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</si>
  <si>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</si>
  <si>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</si>
  <si>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</si>
  <si>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</si>
  <si>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</si>
  <si>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</si>
  <si>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</si>
  <si>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</si>
  <si>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</si>
  <si>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</si>
  <si>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</si>
  <si>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</si>
  <si>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</si>
  <si>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</si>
  <si>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</si>
  <si>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</si>
  <si>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</si>
  <si>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</si>
  <si>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</si>
  <si>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</si>
  <si>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</si>
  <si>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</si>
  <si>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</si>
  <si>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</si>
  <si>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</si>
  <si>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</si>
  <si>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</si>
  <si>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</si>
  <si>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</si>
  <si>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</si>
  <si>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</si>
  <si>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</si>
  <si>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</si>
  <si>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</si>
  <si>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</si>
  <si>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</si>
  <si>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</si>
  <si>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</si>
  <si>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</si>
  <si>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</si>
  <si>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</si>
  <si>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</si>
  <si>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</si>
  <si>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</si>
  <si>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</si>
  <si>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</si>
  <si>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</si>
  <si>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</si>
  <si>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</si>
  <si>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</si>
  <si>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</si>
  <si>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</si>
  <si>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</si>
  <si>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</si>
  <si>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</si>
  <si>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</si>
  <si>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</si>
  <si>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</si>
  <si>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</si>
  <si>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</si>
  <si>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</si>
  <si>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</si>
  <si>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</si>
  <si>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</si>
  <si>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</si>
  <si>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</si>
  <si>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</si>
  <si>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</si>
  <si>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</si>
  <si>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</si>
  <si>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</si>
  <si>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</si>
  <si>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</si>
  <si>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</si>
  <si>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</si>
  <si>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</si>
  <si>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</si>
  <si>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</si>
  <si>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</si>
  <si>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</si>
  <si>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</si>
  <si>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</si>
  <si>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</si>
  <si>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</si>
  <si>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</si>
  <si>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</si>
  <si>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</si>
  <si>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</si>
  <si>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</si>
  <si>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</si>
  <si>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</si>
  <si>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</si>
  <si>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</si>
  <si>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</si>
  <si>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</si>
  <si>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</si>
  <si>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</si>
  <si>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</si>
  <si>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</si>
  <si>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</si>
  <si>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</si>
  <si>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</si>
  <si>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</si>
  <si>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</si>
  <si>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</si>
  <si>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</si>
  <si>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</si>
  <si>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</si>
  <si>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</si>
  <si>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</si>
  <si>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</si>
  <si>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</si>
  <si>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</si>
  <si>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</si>
  <si>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</si>
  <si>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</si>
  <si>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</si>
  <si>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</si>
  <si>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</si>
  <si>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</si>
  <si>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</si>
  <si>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</si>
  <si>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</si>
  <si>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</si>
  <si>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</si>
  <si>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</si>
  <si>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</si>
  <si>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</si>
  <si>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</si>
  <si>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</si>
  <si>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</si>
  <si>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</si>
  <si>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</si>
  <si>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</si>
  <si>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</si>
  <si>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</si>
  <si>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</si>
  <si>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</si>
  <si>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</si>
  <si>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</si>
  <si>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</si>
  <si>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</si>
  <si>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</si>
  <si>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</si>
  <si>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</si>
  <si>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</si>
  <si>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</si>
  <si>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</si>
  <si>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</si>
  <si>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</si>
  <si>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</si>
  <si>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</si>
  <si>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</si>
  <si>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</si>
  <si>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</si>
  <si>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</si>
  <si>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</si>
  <si>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</si>
  <si>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</si>
  <si>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</si>
  <si>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</si>
  <si>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</si>
  <si>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</si>
  <si>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</si>
  <si>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</si>
  <si>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</si>
  <si>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</si>
  <si>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</si>
  <si>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</si>
  <si>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</si>
  <si>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</si>
  <si>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</si>
  <si>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</si>
  <si>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</si>
  <si>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</si>
  <si>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</si>
  <si>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М.І. Мурашко</t>
  </si>
  <si>
    <t>Ю.Л. Боровичова</t>
  </si>
  <si>
    <t>0462-676-905</t>
  </si>
  <si>
    <t>0462-647-732</t>
  </si>
  <si>
    <t>inbox@nz.cn.court.gov.ua</t>
  </si>
  <si>
    <t>11 січня 2016 року</t>
  </si>
  <si>
    <t>2015 рік</t>
  </si>
  <si>
    <t>Новозаводський районний суд м.Чернігова</t>
  </si>
  <si>
    <t>14000. Чернігівська область</t>
  </si>
  <si>
    <t>м. Чернігів</t>
  </si>
  <si>
    <t>вул. Мстиславська. 17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</si>
</sst>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308</v>
      </c>
      <c r="F10" s="113">
        <v>307</v>
      </c>
      <c r="G10" s="113">
        <v>306</v>
      </c>
      <c r="H10" s="113">
        <v>25</v>
      </c>
      <c r="I10" s="113">
        <v>2</v>
      </c>
      <c r="J10" s="113">
        <v>6</v>
      </c>
      <c r="K10" s="113">
        <v>273</v>
      </c>
      <c r="L10" s="113"/>
      <c r="M10" s="117">
        <v>2</v>
      </c>
      <c r="N10" s="98">
        <v>2</v>
      </c>
      <c r="O10" s="120">
        <f>E10-F10</f>
        <v>1</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58</v>
      </c>
      <c r="F15" s="113">
        <v>54</v>
      </c>
      <c r="G15" s="113">
        <v>56</v>
      </c>
      <c r="H15" s="113"/>
      <c r="I15" s="113">
        <v>4</v>
      </c>
      <c r="J15" s="113">
        <v>35</v>
      </c>
      <c r="K15" s="113">
        <v>17</v>
      </c>
      <c r="L15" s="113"/>
      <c r="M15" s="113">
        <v>2</v>
      </c>
      <c r="N15" s="113" t="s">
        <v>147</v>
      </c>
      <c r="O15" s="120">
        <f t="shared" si="0"/>
        <v>4</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58</v>
      </c>
      <c r="F21" s="113">
        <v>54</v>
      </c>
      <c r="G21" s="113">
        <v>56</v>
      </c>
      <c r="H21" s="113"/>
      <c r="I21" s="113">
        <v>4</v>
      </c>
      <c r="J21" s="113">
        <v>35</v>
      </c>
      <c r="K21" s="113">
        <v>17</v>
      </c>
      <c r="L21" s="113"/>
      <c r="M21" s="113">
        <v>2</v>
      </c>
      <c r="N21" s="113" t="s">
        <v>147</v>
      </c>
      <c r="O21" s="120">
        <f t="shared" si="0"/>
        <v>4</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366</v>
      </c>
      <c r="F23" s="113">
        <f>F10+F12+F15+F22</f>
        <v>361</v>
      </c>
      <c r="G23" s="113">
        <f>G10+G12+G15+G22</f>
        <v>362</v>
      </c>
      <c r="H23" s="113">
        <f>H10+H15</f>
        <v>25</v>
      </c>
      <c r="I23" s="113">
        <f>I10+I15</f>
        <v>6</v>
      </c>
      <c r="J23" s="113">
        <f>J10+J12+J15</f>
        <v>41</v>
      </c>
      <c r="K23" s="113">
        <f>K10+K12+K15</f>
        <v>290</v>
      </c>
      <c r="L23" s="113">
        <f>L10+L12+L15+L22</f>
        <v>0</v>
      </c>
      <c r="M23" s="119">
        <f>M10+M12+M15+M22</f>
        <v>4</v>
      </c>
      <c r="N23" s="119">
        <f>N10</f>
        <v>2</v>
      </c>
      <c r="O23" s="120">
        <f t="shared" si="0"/>
        <v>5</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291</v>
      </c>
      <c r="G31" s="121">
        <v>281</v>
      </c>
      <c r="H31" s="121">
        <v>281</v>
      </c>
      <c r="I31" s="121">
        <v>257</v>
      </c>
      <c r="J31" s="121">
        <v>158</v>
      </c>
      <c r="K31" s="121">
        <v>4</v>
      </c>
      <c r="L31" s="121">
        <v>17</v>
      </c>
      <c r="M31" s="121"/>
      <c r="N31" s="121">
        <v>10</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&amp;L0195D4AF&amp;CФорма № 2-А, Підрозділ: Новозаводський районний суд м.Чернігова,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v>
      </c>
      <c r="E8" s="98">
        <v>4</v>
      </c>
      <c r="F8" s="115">
        <v>4</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10</v>
      </c>
      <c r="E9" s="98">
        <v>10</v>
      </c>
      <c r="F9" s="98">
        <v>5</v>
      </c>
      <c r="G9" s="98">
        <v>3</v>
      </c>
      <c r="H9" s="98">
        <v>1</v>
      </c>
      <c r="I9" s="98"/>
      <c r="J9" s="98">
        <v>4</v>
      </c>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10</v>
      </c>
      <c r="E10" s="98">
        <v>10</v>
      </c>
      <c r="F10" s="98">
        <v>5</v>
      </c>
      <c r="G10" s="98">
        <v>3</v>
      </c>
      <c r="H10" s="98">
        <v>1</v>
      </c>
      <c r="I10" s="98"/>
      <c r="J10" s="98">
        <v>4</v>
      </c>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25</v>
      </c>
      <c r="E12" s="98">
        <v>26</v>
      </c>
      <c r="F12" s="98">
        <v>20</v>
      </c>
      <c r="G12" s="98">
        <v>11</v>
      </c>
      <c r="H12" s="98"/>
      <c r="I12" s="98"/>
      <c r="J12" s="98">
        <v>6</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5</v>
      </c>
      <c r="E20" s="98">
        <v>5</v>
      </c>
      <c r="F20" s="98">
        <v>5</v>
      </c>
      <c r="G20" s="98">
        <v>5</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18</v>
      </c>
      <c r="E24" s="98">
        <v>19</v>
      </c>
      <c r="F24" s="98">
        <v>15</v>
      </c>
      <c r="G24" s="98">
        <v>6</v>
      </c>
      <c r="H24" s="98"/>
      <c r="I24" s="98"/>
      <c r="J24" s="98">
        <v>4</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17</v>
      </c>
      <c r="E25" s="98">
        <v>18</v>
      </c>
      <c r="F25" s="98">
        <v>14</v>
      </c>
      <c r="G25" s="98">
        <v>6</v>
      </c>
      <c r="H25" s="98"/>
      <c r="I25" s="98"/>
      <c r="J25" s="98">
        <v>4</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3</v>
      </c>
      <c r="E30" s="98">
        <v>3</v>
      </c>
      <c r="F30" s="98">
        <v>3</v>
      </c>
      <c r="G30" s="98">
        <v>1</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3</v>
      </c>
      <c r="E34" s="98">
        <v>3</v>
      </c>
      <c r="F34" s="98">
        <v>3</v>
      </c>
      <c r="G34" s="98">
        <v>1</v>
      </c>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8</v>
      </c>
      <c r="E43" s="98">
        <v>9</v>
      </c>
      <c r="F43" s="98">
        <v>6</v>
      </c>
      <c r="G43" s="98">
        <v>3</v>
      </c>
      <c r="H43" s="98">
        <v>1</v>
      </c>
      <c r="I43" s="98"/>
      <c r="J43" s="98">
        <v>2</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c r="G44" s="98"/>
      <c r="H44" s="98">
        <v>1</v>
      </c>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5</v>
      </c>
      <c r="E45" s="98">
        <v>5</v>
      </c>
      <c r="F45" s="98">
        <v>4</v>
      </c>
      <c r="G45" s="98">
        <v>2</v>
      </c>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3</v>
      </c>
      <c r="F49" s="98">
        <v>3</v>
      </c>
      <c r="G49" s="98">
        <v>2</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92</v>
      </c>
      <c r="E88" s="98">
        <v>89</v>
      </c>
      <c r="F88" s="98">
        <v>80</v>
      </c>
      <c r="G88" s="98">
        <v>61</v>
      </c>
      <c r="H88" s="98">
        <v>1</v>
      </c>
      <c r="I88" s="98">
        <v>4</v>
      </c>
      <c r="J88" s="98">
        <v>4</v>
      </c>
      <c r="K88" s="116">
        <v>5</v>
      </c>
      <c r="L88" s="98"/>
      <c r="M88" s="98">
        <v>56973</v>
      </c>
      <c r="N88" s="112">
        <v>56973</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42</v>
      </c>
      <c r="E90" s="98">
        <v>43</v>
      </c>
      <c r="F90" s="98">
        <v>40</v>
      </c>
      <c r="G90" s="98">
        <v>34</v>
      </c>
      <c r="H90" s="98"/>
      <c r="I90" s="98"/>
      <c r="J90" s="98">
        <v>3</v>
      </c>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41</v>
      </c>
      <c r="E94" s="98">
        <v>41</v>
      </c>
      <c r="F94" s="98">
        <v>38</v>
      </c>
      <c r="G94" s="98">
        <v>33</v>
      </c>
      <c r="H94" s="98"/>
      <c r="I94" s="98"/>
      <c r="J94" s="98">
        <v>3</v>
      </c>
      <c r="K94" s="116">
        <v>1</v>
      </c>
      <c r="L94" s="98"/>
      <c r="M94" s="98"/>
      <c r="N94" s="112"/>
      <c r="O94" s="98"/>
      <c r="P94" s="60"/>
    </row>
    <row r="95" spans="1:16" s="4" customFormat="1" ht="25.5" customHeight="1">
      <c r="A95" s="44">
        <v>88</v>
      </c>
      <c r="B95" s="129" t="s">
        <v>68</v>
      </c>
      <c r="C95" s="112"/>
      <c r="D95" s="98">
        <v>49</v>
      </c>
      <c r="E95" s="98">
        <v>45</v>
      </c>
      <c r="F95" s="98">
        <v>39</v>
      </c>
      <c r="G95" s="98">
        <v>26</v>
      </c>
      <c r="H95" s="98">
        <v>1</v>
      </c>
      <c r="I95" s="98">
        <v>4</v>
      </c>
      <c r="J95" s="98">
        <v>1</v>
      </c>
      <c r="K95" s="116">
        <v>4</v>
      </c>
      <c r="L95" s="98"/>
      <c r="M95" s="98">
        <v>56973</v>
      </c>
      <c r="N95" s="112">
        <v>56973</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25</v>
      </c>
      <c r="E97" s="98">
        <v>22</v>
      </c>
      <c r="F97" s="98">
        <v>22</v>
      </c>
      <c r="G97" s="98">
        <v>13</v>
      </c>
      <c r="H97" s="98"/>
      <c r="I97" s="98"/>
      <c r="J97" s="98"/>
      <c r="K97" s="116">
        <v>3</v>
      </c>
      <c r="L97" s="98"/>
      <c r="M97" s="98"/>
      <c r="N97" s="112"/>
      <c r="O97" s="98"/>
      <c r="P97" s="61"/>
    </row>
    <row r="98" spans="1:16" s="4" customFormat="1" ht="18.75" customHeight="1">
      <c r="A98" s="46">
        <v>91</v>
      </c>
      <c r="B98" s="130" t="s">
        <v>71</v>
      </c>
      <c r="C98" s="112"/>
      <c r="D98" s="98">
        <v>11</v>
      </c>
      <c r="E98" s="98">
        <v>10</v>
      </c>
      <c r="F98" s="98">
        <v>9</v>
      </c>
      <c r="G98" s="98">
        <v>7</v>
      </c>
      <c r="H98" s="98"/>
      <c r="I98" s="98"/>
      <c r="J98" s="98">
        <v>1</v>
      </c>
      <c r="K98" s="116">
        <v>1</v>
      </c>
      <c r="L98" s="98"/>
      <c r="M98" s="98">
        <v>43051</v>
      </c>
      <c r="N98" s="112">
        <v>43051</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v>1</v>
      </c>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4</v>
      </c>
      <c r="D103" s="98">
        <v>136</v>
      </c>
      <c r="E103" s="98">
        <v>137</v>
      </c>
      <c r="F103" s="98">
        <v>136</v>
      </c>
      <c r="G103" s="98">
        <v>76</v>
      </c>
      <c r="H103" s="98"/>
      <c r="I103" s="98"/>
      <c r="J103" s="98">
        <v>1</v>
      </c>
      <c r="K103" s="116">
        <v>3</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4</v>
      </c>
      <c r="D108" s="98">
        <v>136</v>
      </c>
      <c r="E108" s="98">
        <v>137</v>
      </c>
      <c r="F108" s="98">
        <v>136</v>
      </c>
      <c r="G108" s="98">
        <v>76</v>
      </c>
      <c r="H108" s="98"/>
      <c r="I108" s="98"/>
      <c r="J108" s="98">
        <v>1</v>
      </c>
      <c r="K108" s="116">
        <v>3</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10</v>
      </c>
      <c r="D114" s="112">
        <f aca="true" t="shared" si="0" ref="D114:O114">SUM(D8,D9,D12,D29,D30,D43,D49,D52,D79,D88,D103,D109,D113)</f>
        <v>281</v>
      </c>
      <c r="E114" s="112">
        <f t="shared" si="0"/>
        <v>281</v>
      </c>
      <c r="F114" s="112">
        <f t="shared" si="0"/>
        <v>257</v>
      </c>
      <c r="G114" s="112">
        <f t="shared" si="0"/>
        <v>158</v>
      </c>
      <c r="H114" s="112">
        <f t="shared" si="0"/>
        <v>3</v>
      </c>
      <c r="I114" s="112">
        <f t="shared" si="0"/>
        <v>4</v>
      </c>
      <c r="J114" s="112">
        <f t="shared" si="0"/>
        <v>17</v>
      </c>
      <c r="K114" s="112">
        <f t="shared" si="0"/>
        <v>10</v>
      </c>
      <c r="L114" s="112">
        <f t="shared" si="0"/>
        <v>0</v>
      </c>
      <c r="M114" s="112">
        <f t="shared" si="0"/>
        <v>56973</v>
      </c>
      <c r="N114" s="112">
        <f t="shared" si="0"/>
        <v>56973</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&amp;L0195D4AF&amp;CФорма № 2-А, Підрозділ: Новозаводський районний суд м.Чернігова,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&amp;L0195D4AF&amp;CФорма № 2-А, Підрозділ: Новозаводський районний суд м.Чернігова,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4</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174</v>
      </c>
      <c r="L15" s="33"/>
      <c r="M15" s="23"/>
      <c r="N15" s="20"/>
      <c r="O15" s="20"/>
      <c r="P15" s="20"/>
    </row>
    <row r="16" spans="1:16" s="10" customFormat="1" ht="20.25" customHeight="1">
      <c r="A16" s="2">
        <v>12</v>
      </c>
      <c r="B16" s="306"/>
      <c r="C16" s="269" t="s">
        <v>130</v>
      </c>
      <c r="D16" s="270"/>
      <c r="E16" s="270"/>
      <c r="F16" s="270"/>
      <c r="G16" s="270"/>
      <c r="H16" s="270"/>
      <c r="I16" s="270"/>
      <c r="J16" s="271"/>
      <c r="K16" s="125">
        <v>41</v>
      </c>
      <c r="L16" s="33"/>
      <c r="M16" s="23"/>
      <c r="N16" s="20"/>
      <c r="O16" s="20"/>
      <c r="P16" s="20"/>
    </row>
    <row r="17" spans="1:16" s="10" customFormat="1" ht="22.5" customHeight="1">
      <c r="A17" s="2">
        <v>13</v>
      </c>
      <c r="B17" s="306"/>
      <c r="C17" s="266" t="s">
        <v>146</v>
      </c>
      <c r="D17" s="267"/>
      <c r="E17" s="267"/>
      <c r="F17" s="267"/>
      <c r="G17" s="267"/>
      <c r="H17" s="267"/>
      <c r="I17" s="267"/>
      <c r="J17" s="268"/>
      <c r="K17" s="125">
        <v>66</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&amp;L0195D4AF&amp;CФорма № 2-А, Підрозділ: Новозаводський районний суд м.Чернігова,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&amp;L0195D4AF&amp;C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2016-01-11T07:06:37Z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0195D4AF</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