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<sst xmlns="http://schemas.openxmlformats.org/spreadsheetml/2006/main" count="269" uniqueCount="201">
  <si>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</si>
  <si>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</si>
  <si>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</si>
  <si>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</si>
  <si>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</si>
  <si>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</si>
  <si>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</si>
  <si>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</si>
  <si>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</si>
  <si>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</si>
  <si>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</si>
  <si>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</si>
  <si>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</si>
  <si>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</si>
  <si>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</si>
  <si>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</si>
  <si>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</si>
  <si>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</si>
  <si>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</si>
  <si>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</si>
  <si>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</si>
  <si>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</si>
  <si>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</si>
  <si>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</si>
  <si>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</si>
  <si>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</si>
  <si>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</si>
  <si>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</si>
  <si>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</si>
  <si>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</si>
  <si>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</si>
  <si>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</si>
  <si>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</si>
  <si>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</si>
  <si>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</si>
  <si>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</si>
  <si>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</si>
  <si>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</si>
  <si>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</si>
  <si>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</si>
  <si>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</si>
  <si>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</si>
  <si>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</si>
  <si>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</si>
  <si>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</si>
  <si>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</si>
  <si>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</si>
  <si>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</si>
  <si>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</si>
  <si>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</si>
  <si>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</si>
  <si>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</si>
  <si>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</si>
  <si>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</si>
  <si>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</si>
  <si>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</si>
  <si>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</si>
  <si>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</si>
  <si>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</si>
  <si>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</si>
  <si>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</si>
  <si>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</si>
  <si>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</si>
  <si>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</si>
  <si>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</si>
  <si>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</si>
  <si>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</si>
  <si>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</si>
  <si>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</si>
  <si>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</si>
  <si>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</si>
  <si>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</si>
  <si>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</si>
  <si>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</si>
  <si>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</si>
  <si>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</si>
  <si>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</si>
  <si>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</si>
  <si>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</si>
  <si>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</si>
  <si>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</si>
  <si>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</si>
  <si>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</si>
  <si>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</si>
  <si>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</si>
  <si>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</si>
  <si>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</si>
  <si>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</si>
  <si>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</si>
  <si>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</si>
  <si>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</si>
  <si>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</si>
  <si>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</si>
  <si>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</si>
  <si>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</si>
  <si>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</si>
  <si>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</si>
  <si>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</si>
  <si>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</si>
  <si>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</si>
  <si>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</si>
  <si>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</si>
  <si>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</si>
  <si>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</si>
  <si>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</si>
  <si>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</si>
  <si>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</si>
  <si>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</si>
  <si>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</si>
  <si>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</si>
  <si>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</si>
  <si>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</si>
  <si>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</si>
  <si>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</si>
  <si>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</si>
  <si>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</si>
  <si>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</si>
  <si>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</si>
  <si>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</si>
  <si>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</si>
  <si>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</si>
  <si>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</si>
  <si>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</si>
  <si>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</si>
  <si>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</si>
  <si>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</si>
  <si>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</si>
  <si>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</si>
  <si>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</si>
  <si>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</si>
  <si>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</si>
  <si>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</si>
  <si>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</si>
  <si>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</si>
  <si>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</si>
  <si>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</si>
  <si>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</si>
  <si>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</si>
  <si>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</si>
  <si>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</si>
  <si>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</si>
  <si>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</si>
  <si>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</si>
  <si>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</si>
  <si>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</si>
  <si>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</si>
  <si>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</si>
  <si>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</si>
  <si>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</si>
  <si>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</si>
  <si>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</si>
  <si>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</si>
  <si>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</si>
  <si>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</si>
  <si>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</si>
  <si>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</si>
  <si>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</si>
  <si>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</si>
  <si>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</si>
  <si>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</si>
  <si>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</si>
  <si>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</si>
  <si>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</si>
  <si>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</si>
  <si>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</si>
  <si>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</si>
  <si>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</si>
  <si>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</si>
  <si>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</si>
  <si>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</si>
  <si>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</si>
  <si>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</si>
  <si>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</si>
  <si>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</si>
  <si>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</si>
  <si>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</si>
  <si>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</si>
  <si>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</si>
  <si>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</si>
  <si>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</si>
  <si>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</si>
  <si>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</si>
  <si>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</si>
  <si>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</si>
  <si>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</si>
  <si>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</si>
  <si>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</si>
  <si>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</si>
  <si>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</si>
  <si>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</si>
  <si>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 01.01.2018 по 31.05.2018</t>
  </si>
  <si>
    <t>Новозаводський районний суд м.Чернігова</t>
  </si>
  <si>
    <t>14000.м. Чернігів.вул. Мстиславська 17</t>
  </si>
  <si>
    <t>Доручення судів України / іноземних судів</t>
  </si>
  <si>
    <t xml:space="preserve">Розглянуто справ судом присяжних </t>
  </si>
  <si>
    <t>Л.Б. Філатова</t>
  </si>
  <si>
    <t>Ю.Л. Боровичова</t>
  </si>
  <si>
    <t>0462-676-458</t>
  </si>
  <si>
    <t>0462-647-732</t>
  </si>
  <si>
    <t>inbox@nz.cn.court.gov.ua</t>
  </si>
  <si>
    <t>4 червня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</si>
</sst>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0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6" t="s">
        <v>124</v>
      </c>
      <c r="C3" s="126"/>
      <c r="D3" s="126"/>
      <c r="E3" s="126"/>
      <c r="F3" s="126"/>
      <c r="G3" s="126"/>
      <c r="H3" s="126"/>
    </row>
    <row r="4" spans="2:8" ht="14.25" customHeight="1">
      <c r="B4" s="127"/>
      <c r="C4" s="127"/>
      <c r="D4" s="127"/>
      <c r="E4" s="127"/>
      <c r="F4" s="127"/>
      <c r="G4" s="127"/>
      <c r="H4" s="127"/>
    </row>
    <row r="5" spans="2:8" ht="18.75" customHeight="1">
      <c r="B5" s="126"/>
      <c r="C5" s="126"/>
      <c r="D5" s="126"/>
      <c r="E5" s="126"/>
      <c r="F5" s="126"/>
      <c r="G5" s="126"/>
      <c r="H5" s="126"/>
    </row>
    <row r="6" spans="2:8" ht="18.75" customHeight="1">
      <c r="B6" s="16"/>
      <c r="C6" s="126" t="s">
        <v>190</v>
      </c>
      <c r="D6" s="126"/>
      <c r="E6" s="126"/>
      <c r="F6" s="126"/>
      <c r="G6" s="126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8" t="s">
        <v>14</v>
      </c>
      <c r="C12" s="129"/>
      <c r="D12" s="130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31" t="s">
        <v>130</v>
      </c>
      <c r="C14" s="132"/>
      <c r="D14" s="125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4"/>
      <c r="H16" s="124"/>
    </row>
    <row r="17" spans="1:8" ht="12.75" customHeight="1">
      <c r="A17" s="38"/>
      <c r="B17" s="131" t="s">
        <v>18</v>
      </c>
      <c r="C17" s="132"/>
      <c r="D17" s="125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31" t="s">
        <v>19</v>
      </c>
      <c r="C18" s="132"/>
      <c r="D18" s="125"/>
      <c r="E18" s="143"/>
    </row>
    <row r="19" spans="1:8" ht="12.75" customHeight="1">
      <c r="A19" s="38"/>
      <c r="B19" s="131" t="s">
        <v>182</v>
      </c>
      <c r="C19" s="132"/>
      <c r="D19" s="125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23"/>
      <c r="G20" s="124"/>
      <c r="H20" s="124"/>
    </row>
    <row r="21" spans="1:8" ht="12.75" customHeight="1">
      <c r="A21" s="38"/>
      <c r="B21" s="29"/>
      <c r="C21" s="30"/>
      <c r="D21" s="38"/>
      <c r="E21" s="39"/>
      <c r="F21" s="123"/>
      <c r="G21" s="124"/>
      <c r="H21" s="12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5" t="s">
        <v>21</v>
      </c>
      <c r="C33" s="116"/>
      <c r="D33" s="113" t="s">
        <v>191</v>
      </c>
      <c r="E33" s="113"/>
      <c r="F33" s="113"/>
      <c r="G33" s="113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17"/>
      <c r="C37" s="118"/>
      <c r="D37" s="118"/>
      <c r="E37" s="118"/>
      <c r="F37" s="118"/>
      <c r="G37" s="118"/>
      <c r="H37" s="119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1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0"/>
      <c r="C40" s="111"/>
      <c r="D40" s="111"/>
      <c r="E40" s="111"/>
      <c r="F40" s="111"/>
      <c r="G40" s="111"/>
      <c r="H40" s="112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1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&amp;LE78A9E43&amp;C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206</v>
      </c>
      <c r="F6" s="90">
        <v>121</v>
      </c>
      <c r="G6" s="90">
        <v>1</v>
      </c>
      <c r="H6" s="90">
        <v>98</v>
      </c>
      <c r="I6" s="90" t="s">
        <v>180</v>
      </c>
      <c r="J6" s="90">
        <v>108</v>
      </c>
      <c r="K6" s="91">
        <v>19</v>
      </c>
      <c r="L6" s="101">
        <f>E6-F6</f>
        <v>85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1544</v>
      </c>
      <c r="F7" s="90">
        <v>1501</v>
      </c>
      <c r="G7" s="90">
        <v>3</v>
      </c>
      <c r="H7" s="90">
        <v>1435</v>
      </c>
      <c r="I7" s="90">
        <v>1185</v>
      </c>
      <c r="J7" s="90">
        <v>109</v>
      </c>
      <c r="K7" s="91">
        <v>5</v>
      </c>
      <c r="L7" s="101">
        <f>E7-F7</f>
        <v>43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223</v>
      </c>
      <c r="F9" s="90">
        <v>196</v>
      </c>
      <c r="G9" s="90">
        <v>1</v>
      </c>
      <c r="H9" s="90">
        <v>166</v>
      </c>
      <c r="I9" s="90">
        <v>98</v>
      </c>
      <c r="J9" s="90">
        <v>57</v>
      </c>
      <c r="K9" s="91"/>
      <c r="L9" s="101">
        <f>E9-F9</f>
        <v>27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3</v>
      </c>
      <c r="F10" s="90"/>
      <c r="G10" s="90"/>
      <c r="H10" s="90">
        <v>1</v>
      </c>
      <c r="I10" s="90"/>
      <c r="J10" s="90">
        <v>2</v>
      </c>
      <c r="K10" s="91">
        <v>1</v>
      </c>
      <c r="L10" s="101">
        <f>E10-F10</f>
        <v>3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</v>
      </c>
      <c r="F13" s="90">
        <v>1</v>
      </c>
      <c r="G13" s="90"/>
      <c r="H13" s="90">
        <v>1</v>
      </c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1977</v>
      </c>
      <c r="F14" s="105">
        <f>SUM(F6:F13)</f>
        <v>1819</v>
      </c>
      <c r="G14" s="105">
        <f>SUM(G6:G13)</f>
        <v>5</v>
      </c>
      <c r="H14" s="105">
        <f>SUM(H6:H13)</f>
        <v>1701</v>
      </c>
      <c r="I14" s="105">
        <f>SUM(I6:I13)</f>
        <v>1283</v>
      </c>
      <c r="J14" s="105">
        <f>SUM(J6:J13)</f>
        <v>276</v>
      </c>
      <c r="K14" s="105">
        <f>SUM(K6:K13)</f>
        <v>25</v>
      </c>
      <c r="L14" s="101">
        <f>E14-F14</f>
        <v>158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93</v>
      </c>
      <c r="F15" s="92">
        <v>85</v>
      </c>
      <c r="G15" s="92"/>
      <c r="H15" s="92">
        <v>75</v>
      </c>
      <c r="I15" s="92">
        <v>59</v>
      </c>
      <c r="J15" s="92">
        <v>18</v>
      </c>
      <c r="K15" s="91"/>
      <c r="L15" s="101">
        <f>E15-F15</f>
        <v>8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111</v>
      </c>
      <c r="F16" s="92">
        <v>61</v>
      </c>
      <c r="G16" s="92">
        <v>1</v>
      </c>
      <c r="H16" s="92">
        <v>91</v>
      </c>
      <c r="I16" s="92">
        <v>52</v>
      </c>
      <c r="J16" s="92">
        <v>20</v>
      </c>
      <c r="K16" s="91"/>
      <c r="L16" s="101">
        <f>E16-F16</f>
        <v>50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19</v>
      </c>
      <c r="F18" s="91">
        <v>18</v>
      </c>
      <c r="G18" s="91"/>
      <c r="H18" s="91">
        <v>19</v>
      </c>
      <c r="I18" s="91">
        <v>9</v>
      </c>
      <c r="J18" s="91"/>
      <c r="K18" s="91"/>
      <c r="L18" s="101">
        <f>E18-F18</f>
        <v>1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164</v>
      </c>
      <c r="F22" s="91">
        <v>109</v>
      </c>
      <c r="G22" s="91">
        <v>1</v>
      </c>
      <c r="H22" s="91">
        <v>126</v>
      </c>
      <c r="I22" s="91">
        <v>61</v>
      </c>
      <c r="J22" s="91">
        <v>38</v>
      </c>
      <c r="K22" s="91"/>
      <c r="L22" s="101">
        <f>E22-F22</f>
        <v>55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403</v>
      </c>
      <c r="F23" s="91">
        <v>388</v>
      </c>
      <c r="G23" s="91"/>
      <c r="H23" s="91">
        <v>330</v>
      </c>
      <c r="I23" s="91">
        <v>289</v>
      </c>
      <c r="J23" s="91">
        <v>73</v>
      </c>
      <c r="K23" s="91"/>
      <c r="L23" s="101">
        <f>E23-F23</f>
        <v>15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5</v>
      </c>
      <c r="F24" s="91">
        <v>5</v>
      </c>
      <c r="G24" s="91"/>
      <c r="H24" s="91">
        <v>5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675</v>
      </c>
      <c r="F25" s="91">
        <v>598</v>
      </c>
      <c r="G25" s="91"/>
      <c r="H25" s="91">
        <v>532</v>
      </c>
      <c r="I25" s="91">
        <v>484</v>
      </c>
      <c r="J25" s="91">
        <v>143</v>
      </c>
      <c r="K25" s="91"/>
      <c r="L25" s="101">
        <f>E25-F25</f>
        <v>77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777</v>
      </c>
      <c r="F26" s="91">
        <v>495</v>
      </c>
      <c r="G26" s="91">
        <v>10</v>
      </c>
      <c r="H26" s="91">
        <v>506</v>
      </c>
      <c r="I26" s="91">
        <v>416</v>
      </c>
      <c r="J26" s="91">
        <v>271</v>
      </c>
      <c r="K26" s="91">
        <v>24</v>
      </c>
      <c r="L26" s="101">
        <f>E26-F26</f>
        <v>282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98</v>
      </c>
      <c r="F27" s="91">
        <v>95</v>
      </c>
      <c r="G27" s="91"/>
      <c r="H27" s="91">
        <v>91</v>
      </c>
      <c r="I27" s="91">
        <v>88</v>
      </c>
      <c r="J27" s="91">
        <v>7</v>
      </c>
      <c r="K27" s="91"/>
      <c r="L27" s="101">
        <f>E27-F27</f>
        <v>3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98</v>
      </c>
      <c r="F28" s="91">
        <v>88</v>
      </c>
      <c r="G28" s="91"/>
      <c r="H28" s="91">
        <v>93</v>
      </c>
      <c r="I28" s="91">
        <v>88</v>
      </c>
      <c r="J28" s="91">
        <v>5</v>
      </c>
      <c r="K28" s="91"/>
      <c r="L28" s="101">
        <f>E28-F28</f>
        <v>10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11</v>
      </c>
      <c r="F29" s="91">
        <v>10</v>
      </c>
      <c r="G29" s="91"/>
      <c r="H29" s="91">
        <v>10</v>
      </c>
      <c r="I29" s="91">
        <v>6</v>
      </c>
      <c r="J29" s="91">
        <v>1</v>
      </c>
      <c r="K29" s="91"/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/>
      <c r="G30" s="91"/>
      <c r="H30" s="91">
        <v>1</v>
      </c>
      <c r="I30" s="91"/>
      <c r="J30" s="91"/>
      <c r="K30" s="91"/>
      <c r="L30" s="101">
        <f>E30-F30</f>
        <v>1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38</v>
      </c>
      <c r="F32" s="91">
        <v>27</v>
      </c>
      <c r="G32" s="91">
        <v>1</v>
      </c>
      <c r="H32" s="91">
        <v>32</v>
      </c>
      <c r="I32" s="91">
        <v>15</v>
      </c>
      <c r="J32" s="91">
        <v>6</v>
      </c>
      <c r="K32" s="91"/>
      <c r="L32" s="101">
        <f>E32-F32</f>
        <v>11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429</v>
      </c>
      <c r="F33" s="91">
        <v>386</v>
      </c>
      <c r="G33" s="91"/>
      <c r="H33" s="91">
        <v>288</v>
      </c>
      <c r="I33" s="91">
        <v>273</v>
      </c>
      <c r="J33" s="91">
        <v>141</v>
      </c>
      <c r="K33" s="91">
        <v>1</v>
      </c>
      <c r="L33" s="101">
        <f>E33-F33</f>
        <v>43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2</v>
      </c>
      <c r="F34" s="91"/>
      <c r="G34" s="91"/>
      <c r="H34" s="91"/>
      <c r="I34" s="91"/>
      <c r="J34" s="91">
        <v>2</v>
      </c>
      <c r="K34" s="91"/>
      <c r="L34" s="101">
        <f>E34-F34</f>
        <v>2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4</v>
      </c>
      <c r="F35" s="91">
        <v>3</v>
      </c>
      <c r="G35" s="91"/>
      <c r="H35" s="91">
        <v>3</v>
      </c>
      <c r="I35" s="91">
        <v>3</v>
      </c>
      <c r="J35" s="91">
        <v>1</v>
      </c>
      <c r="K35" s="91"/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>
        <v>552</v>
      </c>
      <c r="F36" s="91">
        <v>428</v>
      </c>
      <c r="G36" s="91">
        <v>1</v>
      </c>
      <c r="H36" s="91">
        <v>422</v>
      </c>
      <c r="I36" s="91">
        <v>401</v>
      </c>
      <c r="J36" s="91">
        <v>130</v>
      </c>
      <c r="K36" s="91">
        <v>1</v>
      </c>
      <c r="L36" s="101">
        <f>E36-F36</f>
        <v>124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2521</v>
      </c>
      <c r="F37" s="91">
        <v>2013</v>
      </c>
      <c r="G37" s="91">
        <v>12</v>
      </c>
      <c r="H37" s="91">
        <v>1741</v>
      </c>
      <c r="I37" s="91">
        <v>1492</v>
      </c>
      <c r="J37" s="91">
        <v>780</v>
      </c>
      <c r="K37" s="91">
        <v>26</v>
      </c>
      <c r="L37" s="101">
        <f>E37-F37</f>
        <v>508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873</v>
      </c>
      <c r="F38" s="91">
        <v>714</v>
      </c>
      <c r="G38" s="91"/>
      <c r="H38" s="91">
        <v>707</v>
      </c>
      <c r="I38" s="91" t="s">
        <v>180</v>
      </c>
      <c r="J38" s="91">
        <v>166</v>
      </c>
      <c r="K38" s="91"/>
      <c r="L38" s="101">
        <f>E38-F38</f>
        <v>159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7</v>
      </c>
      <c r="F39" s="91">
        <v>7</v>
      </c>
      <c r="G39" s="91"/>
      <c r="H39" s="91">
        <v>3</v>
      </c>
      <c r="I39" s="91" t="s">
        <v>180</v>
      </c>
      <c r="J39" s="91">
        <v>4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13</v>
      </c>
      <c r="F40" s="91">
        <v>12</v>
      </c>
      <c r="G40" s="91"/>
      <c r="H40" s="91">
        <v>12</v>
      </c>
      <c r="I40" s="91">
        <v>11</v>
      </c>
      <c r="J40" s="91">
        <v>1</v>
      </c>
      <c r="K40" s="91"/>
      <c r="L40" s="101">
        <f>E40-F40</f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886</v>
      </c>
      <c r="F41" s="91">
        <f aca="true" t="shared" si="0" ref="F41:K41">F38+F40</f>
        <v>726</v>
      </c>
      <c r="G41" s="91">
        <f t="shared" si="0"/>
        <v>0</v>
      </c>
      <c r="H41" s="91">
        <f t="shared" si="0"/>
        <v>719</v>
      </c>
      <c r="I41" s="91">
        <f>I40</f>
        <v>11</v>
      </c>
      <c r="J41" s="91">
        <f t="shared" si="0"/>
        <v>167</v>
      </c>
      <c r="K41" s="91">
        <f t="shared" si="0"/>
        <v>0</v>
      </c>
      <c r="L41" s="101">
        <f>E41-F41</f>
        <v>160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5548</v>
      </c>
      <c r="F42" s="91">
        <f aca="true" t="shared" si="1" ref="F42:K42">F14+F22+F37+F41</f>
        <v>4667</v>
      </c>
      <c r="G42" s="91">
        <f t="shared" si="1"/>
        <v>18</v>
      </c>
      <c r="H42" s="91">
        <f t="shared" si="1"/>
        <v>4287</v>
      </c>
      <c r="I42" s="91">
        <f t="shared" si="1"/>
        <v>2847</v>
      </c>
      <c r="J42" s="91">
        <f t="shared" si="1"/>
        <v>1261</v>
      </c>
      <c r="K42" s="91">
        <f t="shared" si="1"/>
        <v>51</v>
      </c>
      <c r="L42" s="101">
        <f>E42-F42</f>
        <v>881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B15:C15"/>
    <mergeCell ref="B6:C6"/>
    <mergeCell ref="B7:C7"/>
    <mergeCell ref="B8:C8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&amp;LE78A9E43&amp;CФорма № 1-мзс, Підрозділ: Новозаводський районний суд м.Чернігова, 
Початок періоду: 01.01.2018, Кінець періоду: 31.05.2018&amp;R&amp;P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8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8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101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23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13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16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7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6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5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59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5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13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25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210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4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84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16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16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7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4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C45:C46"/>
    <mergeCell ref="C33:E33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&amp;LE78A9E43&amp;CФорма № 1-мзс, Підрозділ: Новозаводський районний суд м.Чернігова, 
Початок періоду: 01.01.2018, Кінець періоду: 31.05.2018&amp;R&amp;P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98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84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6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13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42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580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3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15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17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131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33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44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16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152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837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1683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859396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11862865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45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9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262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39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1406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9463327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185860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12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1658</v>
      </c>
      <c r="F58" s="96">
        <v>36</v>
      </c>
      <c r="G58" s="96">
        <v>7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115</v>
      </c>
      <c r="F59" s="96">
        <v>11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1524</v>
      </c>
      <c r="F60" s="96">
        <v>206</v>
      </c>
      <c r="G60" s="96">
        <v>9</v>
      </c>
      <c r="H60" s="96">
        <v>2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706</v>
      </c>
      <c r="F61" s="96">
        <v>12</v>
      </c>
      <c r="G61" s="96">
        <v>1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&amp;LE78A9E43&amp;CФорма № 1-мзс, Підрозділ: Новозаводський районний суд м.Чернігова, 
Початок періоду: 01.01.2018, Кінець періоду: 31.05.2018&amp;R&amp;P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0.040444091990483745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0.09057971014492754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0.03333333333333333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0.918577244482537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357.25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462.3333333333333</v>
      </c>
    </row>
    <row r="11" spans="1:4" ht="16.5" customHeight="1">
      <c r="A11" s="191" t="s">
        <v>65</v>
      </c>
      <c r="B11" s="193"/>
      <c r="C11" s="14">
        <v>9</v>
      </c>
      <c r="D11" s="94">
        <v>33</v>
      </c>
    </row>
    <row r="12" spans="1:4" ht="16.5" customHeight="1">
      <c r="A12" s="295" t="s">
        <v>110</v>
      </c>
      <c r="B12" s="295"/>
      <c r="C12" s="14">
        <v>10</v>
      </c>
      <c r="D12" s="94">
        <v>12</v>
      </c>
    </row>
    <row r="13" spans="1:4" ht="16.5" customHeight="1">
      <c r="A13" s="295" t="s">
        <v>31</v>
      </c>
      <c r="B13" s="295"/>
      <c r="C13" s="14">
        <v>11</v>
      </c>
      <c r="D13" s="94">
        <v>35</v>
      </c>
    </row>
    <row r="14" spans="1:4" ht="16.5" customHeight="1">
      <c r="A14" s="295" t="s">
        <v>111</v>
      </c>
      <c r="B14" s="295"/>
      <c r="C14" s="14">
        <v>12</v>
      </c>
      <c r="D14" s="94">
        <v>53</v>
      </c>
    </row>
    <row r="15" spans="1:4" ht="16.5" customHeight="1">
      <c r="A15" s="295" t="s">
        <v>115</v>
      </c>
      <c r="B15" s="295"/>
      <c r="C15" s="14">
        <v>13</v>
      </c>
      <c r="D15" s="94">
        <v>32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&amp;LE78A9E43&amp;CФорма № 1-мзс, Підрозділ: Новозаводський районний суд м.Чернігова, 
Початок періоду: 01.01.2018, Кінець періоду: 31.05.2018&amp;R&amp;P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2018-06-04T10:57:22Z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1-мзс_00751_01012018-31052018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E78A9E43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31.05.2018</vt:lpwstr>
  </property>
  <property fmtid="{D5CDD505-2E9C-101B-9397-08002B2CF9AE}" pid="14" name="Період">
    <vt:lpwstr>з 01.01.2018 по 31.05.2018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