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<sst xmlns="http://schemas.openxmlformats.org/spreadsheetml/2006/main" count="171" uniqueCount="145">
  <si>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</si>
  <si>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</si>
  <si>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</si>
  <si>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</si>
  <si>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</si>
  <si>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</si>
  <si>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</si>
  <si>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</si>
  <si>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</si>
  <si>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</si>
  <si>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</si>
  <si>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</si>
  <si>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</si>
  <si>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</si>
  <si>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</si>
  <si>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</si>
  <si>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</si>
  <si>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</si>
  <si>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</si>
  <si>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</si>
  <si>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</si>
  <si>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</si>
  <si>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</si>
  <si>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</si>
  <si>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</si>
  <si>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</si>
  <si>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</si>
  <si>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</si>
  <si>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</si>
  <si>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</si>
  <si>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</si>
  <si>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</si>
  <si>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</si>
  <si>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</si>
  <si>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</si>
  <si>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</si>
  <si>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</si>
  <si>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</si>
  <si>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</si>
  <si>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</si>
  <si>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</si>
  <si>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</si>
  <si>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</si>
  <si>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</si>
  <si>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</si>
  <si>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</si>
  <si>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</si>
  <si>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</si>
  <si>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</si>
  <si>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</si>
  <si>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</si>
  <si>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</si>
  <si>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</si>
  <si>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</si>
  <si>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</si>
  <si>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</si>
  <si>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</si>
  <si>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</si>
  <si>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</si>
  <si>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</si>
  <si>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</si>
  <si>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</si>
  <si>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</si>
  <si>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</si>
  <si>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</si>
  <si>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</si>
  <si>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</si>
  <si>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</si>
  <si>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</si>
  <si>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</si>
  <si>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</si>
  <si>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</si>
  <si>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</si>
  <si>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</si>
  <si>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</si>
  <si>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</si>
  <si>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</si>
  <si>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</si>
  <si>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</si>
  <si>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</si>
  <si>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</si>
  <si>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</si>
  <si>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</si>
  <si>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</si>
  <si>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</si>
  <si>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</si>
  <si>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</si>
  <si>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</si>
  <si>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</si>
  <si>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</si>
  <si>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</si>
  <si>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</si>
  <si>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</si>
  <si>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</si>
  <si>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</si>
  <si>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</si>
  <si>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</si>
  <si>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</si>
  <si>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</si>
  <si>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</si>
  <si>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</si>
  <si>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</si>
  <si>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</si>
  <si>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</si>
  <si>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</si>
  <si>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</si>
  <si>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</si>
  <si>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</si>
  <si>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</si>
  <si>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</si>
  <si>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</si>
  <si>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</si>
  <si>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</si>
  <si>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</si>
  <si>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</si>
  <si>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</si>
  <si>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</si>
  <si>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</si>
  <si>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</si>
  <si>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</si>
  <si>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</si>
  <si>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</si>
  <si>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</si>
  <si>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</si>
  <si>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</si>
  <si>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</si>
  <si>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</si>
  <si>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</si>
  <si>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</si>
  <si>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</si>
  <si>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</si>
  <si>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</si>
  <si>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</si>
  <si>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</si>
  <si>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</si>
  <si>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Мурашко</t>
  </si>
  <si>
    <t>Боровичова</t>
  </si>
  <si>
    <t>0462-676-905</t>
  </si>
  <si>
    <t>0462-647-732</t>
  </si>
  <si>
    <t>12 січня 2015 року</t>
  </si>
  <si>
    <t>inbox@nz.cn.court.gov.ua</t>
  </si>
  <si>
    <t>2014 рік</t>
  </si>
  <si>
    <t>Новозаводський районний суд м.Чернігова</t>
  </si>
  <si>
    <t>14000. Чернігівська область</t>
  </si>
  <si>
    <t>м. Чернігів. вул. Мстиславська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</si>
</sst>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6929</v>
      </c>
      <c r="D9" s="82">
        <f aca="true" t="shared" si="0" ref="D9:T9">SUM(D10:D16,D19:D27)</f>
        <v>5</v>
      </c>
      <c r="E9" s="75">
        <f t="shared" si="0"/>
        <v>1775846.7599999479</v>
      </c>
      <c r="F9" s="75">
        <f t="shared" si="0"/>
        <v>1461.6</v>
      </c>
      <c r="G9" s="75">
        <f t="shared" si="0"/>
        <v>5995</v>
      </c>
      <c r="H9" s="75">
        <f t="shared" si="0"/>
        <v>1545650.829999952</v>
      </c>
      <c r="I9" s="82">
        <f t="shared" si="0"/>
        <v>1</v>
      </c>
      <c r="J9" s="75">
        <f t="shared" si="0"/>
        <v>243.6</v>
      </c>
      <c r="K9" s="82">
        <f>SUM(K10:K16,K19:K27)</f>
        <v>31</v>
      </c>
      <c r="L9" s="75">
        <f t="shared" si="0"/>
        <v>14751.28</v>
      </c>
      <c r="M9" s="75">
        <f t="shared" si="0"/>
        <v>466</v>
      </c>
      <c r="N9" s="75">
        <f t="shared" si="0"/>
        <v>184073.2900000009</v>
      </c>
      <c r="O9" s="82">
        <f t="shared" si="0"/>
        <v>428</v>
      </c>
      <c r="P9" s="75">
        <f t="shared" si="0"/>
        <v>138027.33000000103</v>
      </c>
      <c r="Q9" s="82">
        <f t="shared" si="0"/>
        <v>0</v>
      </c>
      <c r="R9" s="75">
        <f t="shared" si="0"/>
        <v>0</v>
      </c>
      <c r="S9" s="82">
        <f t="shared" si="0"/>
        <v>428</v>
      </c>
      <c r="T9" s="75">
        <f t="shared" si="0"/>
        <v>138027.33000000103</v>
      </c>
    </row>
    <row r="10" spans="1:20" ht="16.5" customHeight="1">
      <c r="A10" s="83">
        <v>2</v>
      </c>
      <c r="B10" s="99" t="s">
        <v>5</v>
      </c>
      <c r="C10" s="85">
        <v>1227</v>
      </c>
      <c r="D10" s="85">
        <v>2</v>
      </c>
      <c r="E10" s="76">
        <v>575105.659999991</v>
      </c>
      <c r="F10" s="76">
        <v>487.2</v>
      </c>
      <c r="G10" s="76">
        <v>774</v>
      </c>
      <c r="H10" s="76">
        <v>407694.229999996</v>
      </c>
      <c r="I10" s="76"/>
      <c r="J10" s="76"/>
      <c r="K10" s="76">
        <v>17</v>
      </c>
      <c r="L10" s="76">
        <v>9629.93</v>
      </c>
      <c r="M10" s="76">
        <v>136</v>
      </c>
      <c r="N10" s="76">
        <v>53314.8599999999</v>
      </c>
      <c r="O10" s="85">
        <f aca="true" t="shared" si="1" ref="O10:P12">SUM(Q10,S10)</f>
        <v>304</v>
      </c>
      <c r="P10" s="76">
        <f t="shared" si="1"/>
        <v>110859.730000001</v>
      </c>
      <c r="Q10" s="85"/>
      <c r="R10" s="76"/>
      <c r="S10" s="85">
        <v>304</v>
      </c>
      <c r="T10" s="76">
        <v>110859.730000001</v>
      </c>
    </row>
    <row r="11" spans="1:20" ht="19.5" customHeight="1">
      <c r="A11" s="83">
        <v>3</v>
      </c>
      <c r="B11" s="99" t="s">
        <v>1</v>
      </c>
      <c r="C11" s="85">
        <v>655</v>
      </c>
      <c r="D11" s="85">
        <v>1</v>
      </c>
      <c r="E11" s="76">
        <v>120825.600000001</v>
      </c>
      <c r="F11" s="76">
        <v>121.8</v>
      </c>
      <c r="G11" s="76">
        <v>303</v>
      </c>
      <c r="H11" s="76">
        <v>62530.99</v>
      </c>
      <c r="I11" s="76">
        <v>1</v>
      </c>
      <c r="J11" s="76">
        <v>243.6</v>
      </c>
      <c r="K11" s="85">
        <v>10</v>
      </c>
      <c r="L11" s="76">
        <v>4512.35</v>
      </c>
      <c r="M11" s="85">
        <v>280</v>
      </c>
      <c r="N11" s="76">
        <v>124546.630000001</v>
      </c>
      <c r="O11" s="85">
        <f t="shared" si="1"/>
        <v>56</v>
      </c>
      <c r="P11" s="76">
        <f t="shared" si="1"/>
        <v>12910.8</v>
      </c>
      <c r="Q11" s="85"/>
      <c r="R11" s="76"/>
      <c r="S11" s="85">
        <v>56</v>
      </c>
      <c r="T11" s="76">
        <v>12910.8</v>
      </c>
    </row>
    <row r="12" spans="1:20" ht="15" customHeight="1">
      <c r="A12" s="83">
        <v>4</v>
      </c>
      <c r="B12" s="99" t="s">
        <v>67</v>
      </c>
      <c r="C12" s="85">
        <v>331</v>
      </c>
      <c r="D12" s="85"/>
      <c r="E12" s="76">
        <v>80753.4000000001</v>
      </c>
      <c r="F12" s="76"/>
      <c r="G12" s="76">
        <v>322</v>
      </c>
      <c r="H12" s="76">
        <v>78282.05</v>
      </c>
      <c r="I12" s="76"/>
      <c r="J12" s="76"/>
      <c r="K12" s="85">
        <v>1</v>
      </c>
      <c r="L12" s="76">
        <v>243.6</v>
      </c>
      <c r="M12" s="85">
        <v>1</v>
      </c>
      <c r="N12" s="76">
        <v>243.6</v>
      </c>
      <c r="O12" s="85">
        <f t="shared" si="1"/>
        <v>7</v>
      </c>
      <c r="P12" s="76">
        <f t="shared" si="1"/>
        <v>1705.2</v>
      </c>
      <c r="Q12" s="85"/>
      <c r="R12" s="76"/>
      <c r="S12" s="85">
        <v>7</v>
      </c>
      <c r="T12" s="76">
        <v>1705.2</v>
      </c>
    </row>
    <row r="13" spans="1:20" ht="15.75" customHeight="1">
      <c r="A13" s="83">
        <v>5</v>
      </c>
      <c r="B13" s="99" t="s">
        <v>68</v>
      </c>
      <c r="C13" s="85">
        <v>3</v>
      </c>
      <c r="D13" s="85"/>
      <c r="E13" s="76">
        <v>2243.6</v>
      </c>
      <c r="F13" s="76"/>
      <c r="G13" s="76">
        <v>3</v>
      </c>
      <c r="H13" s="76">
        <v>2487.2</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1299</v>
      </c>
      <c r="D14" s="85"/>
      <c r="E14" s="76">
        <v>158490.59</v>
      </c>
      <c r="F14" s="76"/>
      <c r="G14" s="76">
        <v>1198</v>
      </c>
      <c r="H14" s="76">
        <v>145746.000000001</v>
      </c>
      <c r="I14" s="76"/>
      <c r="J14" s="76"/>
      <c r="K14" s="76"/>
      <c r="L14" s="76"/>
      <c r="M14" s="76">
        <v>49</v>
      </c>
      <c r="N14" s="76">
        <v>5968.20000000001</v>
      </c>
      <c r="O14" s="85">
        <f t="shared" si="2"/>
        <v>51</v>
      </c>
      <c r="P14" s="76">
        <f t="shared" si="2"/>
        <v>6211.80000000001</v>
      </c>
      <c r="Q14" s="85"/>
      <c r="R14" s="76"/>
      <c r="S14" s="85">
        <v>51</v>
      </c>
      <c r="T14" s="76">
        <v>6211.80000000001</v>
      </c>
    </row>
    <row r="15" spans="1:20" ht="21" customHeight="1">
      <c r="A15" s="83">
        <v>7</v>
      </c>
      <c r="B15" s="99" t="s">
        <v>7</v>
      </c>
      <c r="C15" s="85">
        <v>106</v>
      </c>
      <c r="D15" s="85"/>
      <c r="E15" s="76">
        <v>13398</v>
      </c>
      <c r="F15" s="76"/>
      <c r="G15" s="76">
        <v>94</v>
      </c>
      <c r="H15" s="76">
        <v>12411.23</v>
      </c>
      <c r="I15" s="76"/>
      <c r="J15" s="76"/>
      <c r="K15" s="76">
        <v>3</v>
      </c>
      <c r="L15" s="76">
        <v>365.4</v>
      </c>
      <c r="M15" s="76"/>
      <c r="N15" s="76"/>
      <c r="O15" s="85">
        <f t="shared" si="2"/>
        <v>7</v>
      </c>
      <c r="P15" s="76">
        <f t="shared" si="2"/>
        <v>852.6</v>
      </c>
      <c r="Q15" s="85"/>
      <c r="R15" s="76"/>
      <c r="S15" s="85">
        <v>7</v>
      </c>
      <c r="T15" s="76">
        <v>852.6</v>
      </c>
    </row>
    <row r="16" spans="1:20" ht="33.75" customHeight="1">
      <c r="A16" s="83">
        <v>8</v>
      </c>
      <c r="B16" s="99" t="s">
        <v>71</v>
      </c>
      <c r="C16" s="76">
        <f aca="true" t="shared" si="3" ref="C16:L16">SUM(C17:C18)</f>
        <v>4</v>
      </c>
      <c r="D16" s="76">
        <f t="shared" si="3"/>
        <v>0</v>
      </c>
      <c r="E16" s="76">
        <f t="shared" si="3"/>
        <v>5487.2</v>
      </c>
      <c r="F16" s="76">
        <f t="shared" si="3"/>
        <v>0</v>
      </c>
      <c r="G16" s="76">
        <f t="shared" si="3"/>
        <v>1</v>
      </c>
      <c r="H16" s="76">
        <f t="shared" si="3"/>
        <v>751</v>
      </c>
      <c r="I16" s="76">
        <f t="shared" si="3"/>
        <v>0</v>
      </c>
      <c r="J16" s="76">
        <f t="shared" si="3"/>
        <v>0</v>
      </c>
      <c r="K16" s="76">
        <f t="shared" si="3"/>
        <v>0</v>
      </c>
      <c r="L16" s="76">
        <f t="shared" si="3"/>
        <v>0</v>
      </c>
      <c r="M16" s="76">
        <f>SUM(M17:M18)</f>
        <v>0</v>
      </c>
      <c r="N16" s="76">
        <f>SUM(N17:N18)</f>
        <v>0</v>
      </c>
      <c r="O16" s="76">
        <f t="shared" si="2"/>
        <v>3</v>
      </c>
      <c r="P16" s="76">
        <f t="shared" si="2"/>
        <v>5487.2</v>
      </c>
      <c r="Q16" s="76">
        <f>SUM(Q17:Q18)</f>
        <v>0</v>
      </c>
      <c r="R16" s="76">
        <f>SUM(R17:R18)</f>
        <v>0</v>
      </c>
      <c r="S16" s="76">
        <f>SUM(S17:S18)</f>
        <v>3</v>
      </c>
      <c r="T16" s="76">
        <f>SUM(T17:T18)</f>
        <v>5487.2</v>
      </c>
    </row>
    <row r="17" spans="1:20" ht="14.25" customHeight="1">
      <c r="A17" s="83">
        <v>9</v>
      </c>
      <c r="B17" s="100" t="s">
        <v>1</v>
      </c>
      <c r="C17" s="85">
        <v>2</v>
      </c>
      <c r="D17" s="85"/>
      <c r="E17" s="76">
        <v>487.2</v>
      </c>
      <c r="F17" s="76"/>
      <c r="G17" s="76"/>
      <c r="H17" s="76"/>
      <c r="I17" s="76"/>
      <c r="J17" s="76"/>
      <c r="K17" s="85"/>
      <c r="L17" s="76"/>
      <c r="M17" s="85"/>
      <c r="N17" s="76"/>
      <c r="O17" s="85">
        <f t="shared" si="2"/>
        <v>2</v>
      </c>
      <c r="P17" s="76">
        <f t="shared" si="2"/>
        <v>487.2</v>
      </c>
      <c r="Q17" s="85"/>
      <c r="R17" s="76"/>
      <c r="S17" s="85">
        <v>2</v>
      </c>
      <c r="T17" s="76">
        <v>487.2</v>
      </c>
    </row>
    <row r="18" spans="1:20" ht="23.25" customHeight="1">
      <c r="A18" s="83">
        <v>10</v>
      </c>
      <c r="B18" s="100" t="s">
        <v>2</v>
      </c>
      <c r="C18" s="85">
        <v>2</v>
      </c>
      <c r="D18" s="85"/>
      <c r="E18" s="76">
        <v>5000</v>
      </c>
      <c r="F18" s="76"/>
      <c r="G18" s="76">
        <v>1</v>
      </c>
      <c r="H18" s="76">
        <v>751</v>
      </c>
      <c r="I18" s="76"/>
      <c r="J18" s="76"/>
      <c r="K18" s="85"/>
      <c r="L18" s="76"/>
      <c r="M18" s="85"/>
      <c r="N18" s="76"/>
      <c r="O18" s="85">
        <f t="shared" si="2"/>
        <v>1</v>
      </c>
      <c r="P18" s="76">
        <f t="shared" si="2"/>
        <v>5000</v>
      </c>
      <c r="Q18" s="85"/>
      <c r="R18" s="76"/>
      <c r="S18" s="85">
        <v>1</v>
      </c>
      <c r="T18" s="76">
        <v>5000</v>
      </c>
    </row>
    <row r="19" spans="1:20" ht="17.25" customHeight="1">
      <c r="A19" s="83">
        <v>11</v>
      </c>
      <c r="B19" s="99" t="s">
        <v>17</v>
      </c>
      <c r="C19" s="85">
        <v>29</v>
      </c>
      <c r="D19" s="85"/>
      <c r="E19" s="76">
        <v>3532.2</v>
      </c>
      <c r="F19" s="76"/>
      <c r="G19" s="76">
        <v>27</v>
      </c>
      <c r="H19" s="76">
        <v>3283.54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7</v>
      </c>
      <c r="D21" s="85"/>
      <c r="E21" s="76">
        <v>2873.71</v>
      </c>
      <c r="F21" s="76"/>
      <c r="G21" s="76">
        <v>7</v>
      </c>
      <c r="H21" s="76">
        <v>2972.02</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9</v>
      </c>
      <c r="D23" s="85"/>
      <c r="E23" s="76">
        <v>1096.2</v>
      </c>
      <c r="F23" s="76"/>
      <c r="G23" s="76">
        <v>9</v>
      </c>
      <c r="H23" s="76">
        <v>1096.2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v>69</v>
      </c>
      <c r="D25" s="85">
        <v>1</v>
      </c>
      <c r="E25" s="76">
        <v>44457</v>
      </c>
      <c r="F25" s="76">
        <v>609</v>
      </c>
      <c r="G25" s="76">
        <v>68</v>
      </c>
      <c r="H25" s="76">
        <v>39069.78</v>
      </c>
      <c r="I25" s="76"/>
      <c r="J25" s="76"/>
      <c r="K25" s="85"/>
      <c r="L25" s="76"/>
      <c r="M25" s="85"/>
      <c r="N25" s="76"/>
      <c r="O25" s="85">
        <f t="shared" si="2"/>
        <v>0</v>
      </c>
      <c r="P25" s="76">
        <f t="shared" si="2"/>
        <v>0</v>
      </c>
      <c r="Q25" s="85"/>
      <c r="R25" s="76"/>
      <c r="S25" s="85"/>
      <c r="T25" s="76"/>
    </row>
    <row r="26" spans="1:20" ht="26.25" customHeight="1">
      <c r="A26" s="83">
        <v>18</v>
      </c>
      <c r="B26" s="99" t="s">
        <v>14</v>
      </c>
      <c r="C26" s="85">
        <v>3190</v>
      </c>
      <c r="D26" s="85">
        <v>1</v>
      </c>
      <c r="E26" s="76">
        <v>767583.599999956</v>
      </c>
      <c r="F26" s="76">
        <v>243.6</v>
      </c>
      <c r="G26" s="76">
        <v>3189</v>
      </c>
      <c r="H26" s="76">
        <v>789326.589999955</v>
      </c>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150</v>
      </c>
      <c r="D44" s="82">
        <f aca="true" t="shared" si="5" ref="D44:T44">SUM(D45:D51)</f>
        <v>0</v>
      </c>
      <c r="E44" s="75">
        <f>SUM(E45:E51)</f>
        <v>11668.439999999991</v>
      </c>
      <c r="F44" s="75">
        <f t="shared" si="5"/>
        <v>0</v>
      </c>
      <c r="G44" s="75">
        <f>SUM(G45:G51)</f>
        <v>78</v>
      </c>
      <c r="H44" s="75">
        <f>SUM(H45:H51)</f>
        <v>6048.43</v>
      </c>
      <c r="I44" s="82">
        <f t="shared" si="5"/>
        <v>0</v>
      </c>
      <c r="J44" s="75">
        <f t="shared" si="5"/>
        <v>0</v>
      </c>
      <c r="K44" s="82">
        <f t="shared" si="5"/>
        <v>0</v>
      </c>
      <c r="L44" s="75">
        <f t="shared" si="5"/>
        <v>0</v>
      </c>
      <c r="M44" s="82">
        <f>SUM(M45:M51)</f>
        <v>0</v>
      </c>
      <c r="N44" s="75">
        <f>SUM(N45:N51)</f>
        <v>0</v>
      </c>
      <c r="O44" s="82">
        <f t="shared" si="5"/>
        <v>58</v>
      </c>
      <c r="P44" s="75">
        <f t="shared" si="5"/>
        <v>5481</v>
      </c>
      <c r="Q44" s="82">
        <f t="shared" si="5"/>
        <v>0</v>
      </c>
      <c r="R44" s="75">
        <f t="shared" si="5"/>
        <v>0</v>
      </c>
      <c r="S44" s="82">
        <f t="shared" si="5"/>
        <v>58</v>
      </c>
      <c r="T44" s="75">
        <f t="shared" si="5"/>
        <v>5481</v>
      </c>
    </row>
    <row r="45" spans="1:20" ht="13.5" customHeight="1">
      <c r="A45" s="83">
        <v>37</v>
      </c>
      <c r="B45" s="99" t="s">
        <v>69</v>
      </c>
      <c r="C45" s="85">
        <v>18</v>
      </c>
      <c r="D45" s="85"/>
      <c r="E45" s="76">
        <v>2314.2</v>
      </c>
      <c r="F45" s="76"/>
      <c r="G45" s="76">
        <v>5</v>
      </c>
      <c r="H45" s="76">
        <v>496.34</v>
      </c>
      <c r="I45" s="76"/>
      <c r="J45" s="76"/>
      <c r="K45" s="85"/>
      <c r="L45" s="76"/>
      <c r="M45" s="85"/>
      <c r="N45" s="76"/>
      <c r="O45" s="85">
        <f aca="true" t="shared" si="6" ref="O45:P57">SUM(Q45,S45)</f>
        <v>13</v>
      </c>
      <c r="P45" s="76">
        <f t="shared" si="6"/>
        <v>2192.4</v>
      </c>
      <c r="Q45" s="85"/>
      <c r="R45" s="76"/>
      <c r="S45" s="85">
        <v>13</v>
      </c>
      <c r="T45" s="76">
        <v>2192.4</v>
      </c>
    </row>
    <row r="46" spans="1:20" ht="15" customHeight="1">
      <c r="A46" s="83">
        <v>38</v>
      </c>
      <c r="B46" s="99" t="s">
        <v>70</v>
      </c>
      <c r="C46" s="85">
        <v>132</v>
      </c>
      <c r="D46" s="85"/>
      <c r="E46" s="76">
        <v>9354.23999999999</v>
      </c>
      <c r="F46" s="76"/>
      <c r="G46" s="76">
        <v>73</v>
      </c>
      <c r="H46" s="76">
        <v>5552.09</v>
      </c>
      <c r="I46" s="76"/>
      <c r="J46" s="76"/>
      <c r="K46" s="85"/>
      <c r="L46" s="76"/>
      <c r="M46" s="85"/>
      <c r="N46" s="76"/>
      <c r="O46" s="85">
        <f>SUM(Q46,S46)</f>
        <v>45</v>
      </c>
      <c r="P46" s="76">
        <f>SUM(R46,T46)</f>
        <v>3288.6</v>
      </c>
      <c r="Q46" s="85"/>
      <c r="R46" s="76"/>
      <c r="S46" s="85">
        <v>45</v>
      </c>
      <c r="T46" s="76">
        <v>3288.6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15</v>
      </c>
      <c r="D52" s="82">
        <f aca="true" t="shared" si="7" ref="D52:P52">SUM(D53:D57)</f>
        <v>0</v>
      </c>
      <c r="E52" s="75">
        <f t="shared" si="7"/>
        <v>0</v>
      </c>
      <c r="F52" s="75">
        <f t="shared" si="7"/>
        <v>0</v>
      </c>
      <c r="G52" s="75">
        <f>SUM(G53:G57)</f>
        <v>13</v>
      </c>
      <c r="H52" s="75">
        <f>SUM(H53:H57)</f>
        <v>67</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15</v>
      </c>
      <c r="D54" s="85">
        <v>0</v>
      </c>
      <c r="E54" s="76"/>
      <c r="F54" s="76">
        <v>0</v>
      </c>
      <c r="G54" s="76">
        <v>13</v>
      </c>
      <c r="H54" s="76">
        <v>67</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1734</v>
      </c>
      <c r="D58" s="85">
        <v>0</v>
      </c>
      <c r="E58" s="76">
        <v>63360.3600000013</v>
      </c>
      <c r="F58" s="76">
        <v>0</v>
      </c>
      <c r="G58" s="76">
        <v>710</v>
      </c>
      <c r="H58" s="76">
        <v>25943.4000000004</v>
      </c>
      <c r="I58" s="76"/>
      <c r="J58" s="76"/>
      <c r="K58" s="85"/>
      <c r="L58" s="76"/>
      <c r="M58" s="85">
        <v>1734</v>
      </c>
      <c r="N58" s="76">
        <v>63360.0600000013</v>
      </c>
      <c r="O58" s="85">
        <f>SUM(Q58,S58)</f>
        <v>0</v>
      </c>
      <c r="P58" s="76">
        <f>SUM(R58,T58)</f>
        <v>0</v>
      </c>
      <c r="Q58" s="85"/>
      <c r="R58" s="76"/>
      <c r="S58" s="85"/>
      <c r="T58" s="76"/>
    </row>
    <row r="59" spans="1:20" ht="15.75">
      <c r="A59" s="83">
        <v>51</v>
      </c>
      <c r="B59" s="86" t="s">
        <v>121</v>
      </c>
      <c r="C59" s="75">
        <f>SUM(C9,C28,C44,C52,C58)</f>
        <v>8828</v>
      </c>
      <c r="D59" s="75">
        <f>SUM(D9,D28,D44,D52,D58)</f>
        <v>5</v>
      </c>
      <c r="E59" s="75">
        <f aca="true" t="shared" si="8" ref="E59:T59">SUM(E9,E28,E44,E52,E58)</f>
        <v>1850875.559999949</v>
      </c>
      <c r="F59" s="75">
        <f t="shared" si="8"/>
        <v>1461.6</v>
      </c>
      <c r="G59" s="75">
        <f t="shared" si="8"/>
        <v>6796</v>
      </c>
      <c r="H59" s="75">
        <f t="shared" si="8"/>
        <v>1577709.6599999524</v>
      </c>
      <c r="I59" s="75">
        <f t="shared" si="8"/>
        <v>1</v>
      </c>
      <c r="J59" s="75">
        <f t="shared" si="8"/>
        <v>243.6</v>
      </c>
      <c r="K59" s="75">
        <f t="shared" si="8"/>
        <v>31</v>
      </c>
      <c r="L59" s="75">
        <f t="shared" si="8"/>
        <v>14751.28</v>
      </c>
      <c r="M59" s="75">
        <f t="shared" si="8"/>
        <v>2200</v>
      </c>
      <c r="N59" s="75">
        <f t="shared" si="8"/>
        <v>247433.35000000222</v>
      </c>
      <c r="O59" s="75">
        <f t="shared" si="8"/>
        <v>486</v>
      </c>
      <c r="P59" s="75">
        <f t="shared" si="8"/>
        <v>143508.33000000103</v>
      </c>
      <c r="Q59" s="75">
        <f t="shared" si="8"/>
        <v>0</v>
      </c>
      <c r="R59" s="75">
        <f t="shared" si="8"/>
        <v>0</v>
      </c>
      <c r="S59" s="75">
        <f t="shared" si="8"/>
        <v>486</v>
      </c>
      <c r="T59" s="75">
        <f t="shared" si="8"/>
        <v>143508.33000000103</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&amp;L6E24037B&amp;CФорма № 10 (судовий збір), Підрозділ: Новозаводський районний суд м.Чернігова,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486</v>
      </c>
      <c r="F5" s="58">
        <f>SUM(F6:F31)</f>
        <v>143508.32999999978</v>
      </c>
    </row>
    <row r="6" spans="1:6" s="3" customFormat="1" ht="19.5" customHeight="1">
      <c r="A6" s="74">
        <v>2</v>
      </c>
      <c r="B6" s="130" t="s">
        <v>116</v>
      </c>
      <c r="C6" s="131"/>
      <c r="D6" s="132"/>
      <c r="E6" s="56">
        <v>115</v>
      </c>
      <c r="F6" s="78">
        <v>24091.3</v>
      </c>
    </row>
    <row r="7" spans="1:6" s="3" customFormat="1" ht="21.75" customHeight="1">
      <c r="A7" s="74">
        <v>3</v>
      </c>
      <c r="B7" s="130" t="s">
        <v>114</v>
      </c>
      <c r="C7" s="131"/>
      <c r="D7" s="132"/>
      <c r="E7" s="56">
        <v>5</v>
      </c>
      <c r="F7" s="57">
        <v>1218</v>
      </c>
    </row>
    <row r="8" spans="1:6" s="3" customFormat="1" ht="15.75" customHeight="1">
      <c r="A8" s="74">
        <v>4</v>
      </c>
      <c r="B8" s="130" t="s">
        <v>59</v>
      </c>
      <c r="C8" s="131"/>
      <c r="D8" s="132"/>
      <c r="E8" s="56">
        <v>200</v>
      </c>
      <c r="F8" s="57">
        <v>48478.5499999998</v>
      </c>
    </row>
    <row r="9" spans="1:6" s="3" customFormat="1" ht="42" customHeight="1">
      <c r="A9" s="74">
        <v>5</v>
      </c>
      <c r="B9" s="130" t="s">
        <v>117</v>
      </c>
      <c r="C9" s="131"/>
      <c r="D9" s="132"/>
      <c r="E9" s="56"/>
      <c r="F9" s="57"/>
    </row>
    <row r="10" spans="1:6" s="3" customFormat="1" ht="27" customHeight="1">
      <c r="A10" s="74">
        <v>6</v>
      </c>
      <c r="B10" s="130" t="s">
        <v>119</v>
      </c>
      <c r="C10" s="131"/>
      <c r="D10" s="132"/>
      <c r="E10" s="56">
        <v>1</v>
      </c>
      <c r="F10" s="57">
        <v>121.8</v>
      </c>
    </row>
    <row r="11" spans="1:6" s="3" customFormat="1" ht="15.75" customHeight="1">
      <c r="A11" s="74">
        <v>7</v>
      </c>
      <c r="B11" s="89" t="s">
        <v>60</v>
      </c>
      <c r="C11" s="90"/>
      <c r="D11" s="91"/>
      <c r="E11" s="56">
        <v>8</v>
      </c>
      <c r="F11" s="57">
        <v>6895.83</v>
      </c>
    </row>
    <row r="12" spans="1:6" s="3" customFormat="1" ht="16.5" customHeight="1">
      <c r="A12" s="74">
        <v>8</v>
      </c>
      <c r="B12" s="89" t="s">
        <v>61</v>
      </c>
      <c r="C12" s="90"/>
      <c r="D12" s="91"/>
      <c r="E12" s="56"/>
      <c r="F12" s="57"/>
    </row>
    <row r="13" spans="1:6" s="3" customFormat="1" ht="15.75" customHeight="1">
      <c r="A13" s="74">
        <v>9</v>
      </c>
      <c r="B13" s="89" t="s">
        <v>62</v>
      </c>
      <c r="C13" s="90"/>
      <c r="D13" s="91"/>
      <c r="E13" s="56">
        <v>36</v>
      </c>
      <c r="F13" s="57">
        <v>21189.75</v>
      </c>
    </row>
    <row r="14" spans="1:6" s="3" customFormat="1" ht="27" customHeight="1">
      <c r="A14" s="74">
        <v>10</v>
      </c>
      <c r="B14" s="130" t="s">
        <v>118</v>
      </c>
      <c r="C14" s="131"/>
      <c r="D14" s="132"/>
      <c r="E14" s="56">
        <v>1</v>
      </c>
      <c r="F14" s="57">
        <v>121.8</v>
      </c>
    </row>
    <row r="15" spans="1:6" s="3" customFormat="1" ht="21" customHeight="1">
      <c r="A15" s="74">
        <v>11</v>
      </c>
      <c r="B15" s="89" t="s">
        <v>22</v>
      </c>
      <c r="C15" s="90"/>
      <c r="D15" s="91"/>
      <c r="E15" s="56">
        <v>48</v>
      </c>
      <c r="F15" s="57">
        <v>31130.38</v>
      </c>
    </row>
    <row r="16" spans="1:6" s="3" customFormat="1" ht="19.5" customHeight="1">
      <c r="A16" s="74">
        <v>12</v>
      </c>
      <c r="B16" s="89" t="s">
        <v>63</v>
      </c>
      <c r="C16" s="90"/>
      <c r="D16" s="91"/>
      <c r="E16" s="56">
        <v>44</v>
      </c>
      <c r="F16" s="57">
        <v>5748.96</v>
      </c>
    </row>
    <row r="17" spans="1:6" s="3" customFormat="1" ht="24" customHeight="1">
      <c r="A17" s="74">
        <v>13</v>
      </c>
      <c r="B17" s="125" t="s">
        <v>23</v>
      </c>
      <c r="C17" s="125"/>
      <c r="D17" s="125"/>
      <c r="E17" s="56">
        <v>3</v>
      </c>
      <c r="F17" s="57">
        <v>730.8</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v>7</v>
      </c>
      <c r="F21" s="57">
        <v>511.56</v>
      </c>
    </row>
    <row r="22" spans="1:6" s="3" customFormat="1" ht="48.75" customHeight="1">
      <c r="A22" s="74">
        <v>18</v>
      </c>
      <c r="B22" s="125" t="s">
        <v>27</v>
      </c>
      <c r="C22" s="125"/>
      <c r="D22" s="125"/>
      <c r="E22" s="56">
        <v>1</v>
      </c>
      <c r="F22" s="57">
        <v>243.6</v>
      </c>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v>10</v>
      </c>
      <c r="F25" s="57">
        <v>1929.8</v>
      </c>
    </row>
    <row r="26" spans="1:6" s="3" customFormat="1" ht="47.25" customHeight="1">
      <c r="A26" s="74">
        <v>22</v>
      </c>
      <c r="B26" s="125" t="s">
        <v>30</v>
      </c>
      <c r="C26" s="125"/>
      <c r="D26" s="125"/>
      <c r="E26" s="56"/>
      <c r="F26" s="57"/>
    </row>
    <row r="27" spans="1:6" s="3" customFormat="1" ht="36" customHeight="1">
      <c r="A27" s="74">
        <v>23</v>
      </c>
      <c r="B27" s="125" t="s">
        <v>31</v>
      </c>
      <c r="C27" s="125"/>
      <c r="D27" s="125"/>
      <c r="E27" s="56">
        <v>7</v>
      </c>
      <c r="F27" s="57">
        <v>1096.2</v>
      </c>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t="s">
        <v>137</v>
      </c>
      <c r="D36" s="124"/>
      <c r="E36" s="46"/>
      <c r="F36" s="47"/>
      <c r="G36" s="47"/>
      <c r="H36" s="47"/>
      <c r="I36" s="47"/>
    </row>
    <row r="37" spans="1:11" ht="15.75" customHeight="1">
      <c r="A37" s="62"/>
      <c r="B37" s="72" t="s">
        <v>112</v>
      </c>
      <c r="C37" s="124" t="s">
        <v>138</v>
      </c>
      <c r="D37" s="124"/>
      <c r="E37" s="127" t="s">
        <v>139</v>
      </c>
      <c r="F37" s="127"/>
      <c r="G37" s="48"/>
      <c r="H37" s="49"/>
      <c r="I37" s="50"/>
      <c r="J37" s="50"/>
      <c r="K37" s="51"/>
    </row>
    <row r="38" spans="1:11" ht="15">
      <c r="A38" s="63"/>
      <c r="B38" s="73" t="s">
        <v>113</v>
      </c>
      <c r="C38" s="124" t="s">
        <v>140</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&amp;L6E24037B&amp;CФорма № 10 (судовий збір), Підрозділ: Новозаводський районний суд м.Чернігова,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142</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143</v>
      </c>
      <c r="E39" s="101"/>
      <c r="F39" s="101"/>
      <c r="G39" s="101"/>
      <c r="H39" s="102"/>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&amp;L6E24037B&amp;C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2015-01-12T08:33:33Z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збір)_00751_4.2014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6E24037B</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