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<sst xmlns="http://schemas.openxmlformats.org/spreadsheetml/2006/main" count="267" uniqueCount="201">
  <si>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</si>
  <si>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</si>
  <si>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</si>
  <si>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</si>
  <si>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</si>
  <si>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</si>
  <si>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</si>
  <si>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</si>
  <si>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</si>
  <si>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</si>
  <si>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</si>
  <si>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</si>
  <si>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</si>
  <si>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</si>
  <si>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</si>
  <si>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</si>
  <si>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</si>
  <si>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</si>
  <si>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</si>
  <si>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</si>
  <si>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</si>
  <si>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</si>
  <si>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</si>
  <si>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</si>
  <si>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</si>
  <si>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</si>
  <si>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</si>
  <si>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</si>
  <si>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</si>
  <si>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</si>
  <si>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</si>
  <si>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</si>
  <si>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</si>
  <si>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</si>
  <si>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</si>
  <si>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</si>
  <si>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</si>
  <si>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</si>
  <si>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</si>
  <si>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</si>
  <si>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</si>
  <si>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</si>
  <si>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</si>
  <si>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</si>
  <si>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</si>
  <si>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</si>
  <si>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</si>
  <si>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</si>
  <si>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</si>
  <si>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</si>
  <si>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</si>
  <si>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</si>
  <si>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</si>
  <si>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</si>
  <si>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</si>
  <si>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</si>
  <si>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</si>
  <si>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</si>
  <si>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</si>
  <si>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</si>
  <si>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</si>
  <si>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</si>
  <si>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</si>
  <si>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</si>
  <si>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</si>
  <si>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</si>
  <si>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</si>
  <si>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</si>
  <si>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</si>
  <si>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</si>
  <si>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</si>
  <si>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</si>
  <si>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</si>
  <si>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</si>
  <si>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</si>
  <si>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</si>
  <si>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</si>
  <si>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</si>
  <si>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</si>
  <si>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</si>
  <si>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</si>
  <si>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</si>
  <si>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</si>
  <si>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</si>
  <si>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</si>
  <si>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</si>
  <si>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</si>
  <si>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</si>
  <si>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</si>
  <si>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</si>
  <si>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</si>
  <si>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</si>
  <si>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</si>
  <si>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</si>
  <si>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</si>
  <si>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</si>
  <si>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</si>
  <si>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</si>
  <si>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</si>
  <si>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</si>
  <si>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</si>
  <si>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</si>
  <si>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</si>
  <si>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</si>
  <si>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</si>
  <si>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</si>
  <si>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</si>
  <si>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</si>
  <si>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</si>
  <si>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</si>
  <si>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</si>
  <si>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</si>
  <si>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</si>
  <si>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</si>
  <si>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</si>
  <si>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</si>
  <si>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</si>
  <si>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</si>
  <si>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</si>
  <si>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</si>
  <si>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</si>
  <si>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</si>
  <si>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</si>
  <si>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</si>
  <si>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</si>
  <si>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</si>
  <si>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</si>
  <si>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</si>
  <si>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</si>
  <si>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</si>
  <si>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</si>
  <si>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</si>
  <si>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</si>
  <si>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</si>
  <si>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</si>
  <si>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</si>
  <si>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</si>
  <si>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</si>
  <si>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</si>
  <si>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</si>
  <si>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</si>
  <si>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</si>
  <si>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</si>
  <si>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</si>
  <si>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</si>
  <si>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</si>
  <si>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</si>
  <si>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</si>
  <si>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</si>
  <si>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</si>
  <si>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</si>
  <si>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</si>
  <si>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</si>
  <si>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</si>
  <si>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</si>
  <si>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</si>
  <si>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</si>
  <si>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</si>
  <si>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</si>
  <si>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</si>
  <si>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</si>
  <si>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</si>
  <si>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</si>
  <si>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</si>
  <si>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</si>
  <si>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</si>
  <si>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</si>
  <si>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</si>
  <si>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</si>
  <si>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</si>
  <si>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</si>
  <si>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</si>
  <si>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</si>
  <si>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</si>
  <si>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</si>
  <si>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</si>
  <si>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</si>
  <si>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</si>
  <si>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</si>
  <si>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</si>
  <si>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</si>
  <si>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</si>
  <si>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</si>
  <si>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</si>
  <si>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</si>
  <si>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</si>
  <si>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</si>
  <si>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</si>
  <si>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</si>
  <si>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</si>
  <si>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за дев'ять місяців 2017 року</t>
  </si>
  <si>
    <t>Новозаводський районний суд м.Чернігова</t>
  </si>
  <si>
    <t>14000.м. Чернігів.вул. Мстиславська 17</t>
  </si>
  <si>
    <t>Доручення судів України / іноземних судів</t>
  </si>
  <si>
    <t xml:space="preserve">Розглянуто справ судом присяжних </t>
  </si>
  <si>
    <t>Л.Б. Філатова</t>
  </si>
  <si>
    <t>Ю.Л. Боровичова</t>
  </si>
  <si>
    <t>0462-676-458</t>
  </si>
  <si>
    <t>0462-647-732</t>
  </si>
  <si>
    <t>inbox@nz.cn.court.gov.ua</t>
  </si>
  <si>
    <t>5 жовтня 2017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</si>
</sst>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02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4" t="s">
        <v>127</v>
      </c>
      <c r="C3" s="124"/>
      <c r="D3" s="124"/>
      <c r="E3" s="124"/>
      <c r="F3" s="124"/>
      <c r="G3" s="124"/>
      <c r="H3" s="124"/>
    </row>
    <row r="4" spans="2:8" ht="14.25" customHeight="1">
      <c r="B4" s="125"/>
      <c r="C4" s="125"/>
      <c r="D4" s="125"/>
      <c r="E4" s="125"/>
      <c r="F4" s="125"/>
      <c r="G4" s="125"/>
      <c r="H4" s="125"/>
    </row>
    <row r="5" spans="2:8" ht="18.75" customHeight="1">
      <c r="B5" s="124"/>
      <c r="C5" s="124"/>
      <c r="D5" s="124"/>
      <c r="E5" s="124"/>
      <c r="F5" s="124"/>
      <c r="G5" s="124"/>
      <c r="H5" s="124"/>
    </row>
    <row r="6" spans="2:8" ht="18.75" customHeight="1">
      <c r="B6" s="16"/>
      <c r="C6" s="124" t="s">
        <v>190</v>
      </c>
      <c r="D6" s="124"/>
      <c r="E6" s="124"/>
      <c r="F6" s="124"/>
      <c r="G6" s="124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6" t="s">
        <v>14</v>
      </c>
      <c r="C12" s="127"/>
      <c r="D12" s="128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29" t="s">
        <v>133</v>
      </c>
      <c r="C14" s="130"/>
      <c r="D14" s="131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3" t="s">
        <v>17</v>
      </c>
      <c r="G16" s="122"/>
      <c r="H16" s="122"/>
    </row>
    <row r="17" spans="1:8" ht="12.75" customHeight="1">
      <c r="A17" s="38"/>
      <c r="B17" s="129" t="s">
        <v>18</v>
      </c>
      <c r="C17" s="130"/>
      <c r="D17" s="131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29" t="s">
        <v>19</v>
      </c>
      <c r="C18" s="130"/>
      <c r="D18" s="131"/>
      <c r="E18" s="141"/>
    </row>
    <row r="19" spans="1:8" ht="12.75" customHeight="1">
      <c r="A19" s="38"/>
      <c r="B19" s="129" t="s">
        <v>185</v>
      </c>
      <c r="C19" s="130"/>
      <c r="D19" s="131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23"/>
      <c r="G20" s="122"/>
      <c r="H20" s="122"/>
    </row>
    <row r="21" spans="1:8" ht="12.75" customHeight="1">
      <c r="A21" s="38"/>
      <c r="B21" s="29"/>
      <c r="C21" s="30"/>
      <c r="D21" s="38"/>
      <c r="E21" s="39"/>
      <c r="F21" s="123"/>
      <c r="G21" s="122"/>
      <c r="H21" s="12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2" t="s">
        <v>21</v>
      </c>
      <c r="C33" s="113"/>
      <c r="D33" s="110" t="s">
        <v>191</v>
      </c>
      <c r="E33" s="110"/>
      <c r="F33" s="110"/>
      <c r="G33" s="110"/>
      <c r="H33" s="11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14"/>
      <c r="C37" s="115"/>
      <c r="D37" s="115"/>
      <c r="E37" s="115"/>
      <c r="F37" s="115"/>
      <c r="G37" s="115"/>
      <c r="H37" s="11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17"/>
      <c r="C40" s="118"/>
      <c r="D40" s="118"/>
      <c r="E40" s="118"/>
      <c r="F40" s="118"/>
      <c r="G40" s="118"/>
      <c r="H40" s="10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&amp;L9638E940&amp;C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261</v>
      </c>
      <c r="F6" s="90">
        <v>196</v>
      </c>
      <c r="G6" s="90">
        <v>10</v>
      </c>
      <c r="H6" s="90">
        <v>158</v>
      </c>
      <c r="I6" s="90" t="s">
        <v>183</v>
      </c>
      <c r="J6" s="90">
        <v>103</v>
      </c>
      <c r="K6" s="91">
        <v>15</v>
      </c>
      <c r="L6" s="101">
        <f>E6-F6</f>
        <v>65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2733</v>
      </c>
      <c r="F7" s="90">
        <v>2683</v>
      </c>
      <c r="G7" s="90">
        <v>3</v>
      </c>
      <c r="H7" s="90">
        <v>2620</v>
      </c>
      <c r="I7" s="90">
        <v>2238</v>
      </c>
      <c r="J7" s="90">
        <v>113</v>
      </c>
      <c r="K7" s="91">
        <v>5</v>
      </c>
      <c r="L7" s="101">
        <f>E7-F7</f>
        <v>50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466</v>
      </c>
      <c r="F9" s="90">
        <v>443</v>
      </c>
      <c r="G9" s="90">
        <v>2</v>
      </c>
      <c r="H9" s="90">
        <v>411</v>
      </c>
      <c r="I9" s="90">
        <v>227</v>
      </c>
      <c r="J9" s="90">
        <v>55</v>
      </c>
      <c r="K9" s="91"/>
      <c r="L9" s="101">
        <f>E9-F9</f>
        <v>23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16</v>
      </c>
      <c r="F10" s="90">
        <v>15</v>
      </c>
      <c r="G10" s="90">
        <v>1</v>
      </c>
      <c r="H10" s="90">
        <v>12</v>
      </c>
      <c r="I10" s="90"/>
      <c r="J10" s="90">
        <v>4</v>
      </c>
      <c r="K10" s="91"/>
      <c r="L10" s="101">
        <f>E10-F10</f>
        <v>1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1</v>
      </c>
      <c r="F13" s="90">
        <v>1</v>
      </c>
      <c r="G13" s="90"/>
      <c r="H13" s="90">
        <v>1</v>
      </c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3477</v>
      </c>
      <c r="F14" s="105">
        <f>SUM(F6:F13)</f>
        <v>3338</v>
      </c>
      <c r="G14" s="105">
        <f>SUM(G6:G13)</f>
        <v>16</v>
      </c>
      <c r="H14" s="105">
        <f>SUM(H6:H13)</f>
        <v>3202</v>
      </c>
      <c r="I14" s="105">
        <f>SUM(I6:I13)</f>
        <v>2465</v>
      </c>
      <c r="J14" s="105">
        <f>SUM(J6:J13)</f>
        <v>275</v>
      </c>
      <c r="K14" s="105">
        <f>SUM(K6:K13)</f>
        <v>20</v>
      </c>
      <c r="L14" s="101">
        <f>E14-F14</f>
        <v>139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279</v>
      </c>
      <c r="F15" s="92">
        <v>277</v>
      </c>
      <c r="G15" s="92">
        <v>1</v>
      </c>
      <c r="H15" s="92">
        <v>240</v>
      </c>
      <c r="I15" s="92">
        <v>212</v>
      </c>
      <c r="J15" s="92">
        <v>39</v>
      </c>
      <c r="K15" s="91"/>
      <c r="L15" s="101">
        <f>E15-F15</f>
        <v>2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276</v>
      </c>
      <c r="F16" s="92">
        <v>219</v>
      </c>
      <c r="G16" s="92">
        <v>5</v>
      </c>
      <c r="H16" s="92">
        <v>256</v>
      </c>
      <c r="I16" s="92">
        <v>113</v>
      </c>
      <c r="J16" s="92">
        <v>20</v>
      </c>
      <c r="K16" s="91"/>
      <c r="L16" s="101">
        <f>E16-F16</f>
        <v>57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11</v>
      </c>
      <c r="F18" s="91">
        <v>9</v>
      </c>
      <c r="G18" s="91"/>
      <c r="H18" s="91">
        <v>9</v>
      </c>
      <c r="I18" s="91">
        <v>4</v>
      </c>
      <c r="J18" s="91">
        <v>2</v>
      </c>
      <c r="K18" s="91"/>
      <c r="L18" s="101">
        <f>E18-F18</f>
        <v>2</v>
      </c>
    </row>
    <row r="19" spans="1:12" ht="24" customHeight="1">
      <c r="A19" s="158"/>
      <c r="B19" s="150" t="s">
        <v>32</v>
      </c>
      <c r="C19" s="151"/>
      <c r="D19" s="43">
        <v>14</v>
      </c>
      <c r="E19" s="91">
        <v>1</v>
      </c>
      <c r="F19" s="91"/>
      <c r="G19" s="91"/>
      <c r="H19" s="91">
        <v>1</v>
      </c>
      <c r="I19" s="91"/>
      <c r="J19" s="91"/>
      <c r="K19" s="91"/>
      <c r="L19" s="101">
        <f>E19-F19</f>
        <v>1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355</v>
      </c>
      <c r="F22" s="91">
        <v>295</v>
      </c>
      <c r="G22" s="91">
        <v>5</v>
      </c>
      <c r="H22" s="91">
        <v>294</v>
      </c>
      <c r="I22" s="91">
        <v>117</v>
      </c>
      <c r="J22" s="91">
        <v>61</v>
      </c>
      <c r="K22" s="91"/>
      <c r="L22" s="101">
        <f>E22-F22</f>
        <v>60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696</v>
      </c>
      <c r="F23" s="91">
        <v>668</v>
      </c>
      <c r="G23" s="91"/>
      <c r="H23" s="91">
        <v>617</v>
      </c>
      <c r="I23" s="91">
        <v>520</v>
      </c>
      <c r="J23" s="91">
        <v>79</v>
      </c>
      <c r="K23" s="91"/>
      <c r="L23" s="101">
        <f>E23-F23</f>
        <v>28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1263</v>
      </c>
      <c r="F25" s="91">
        <v>1213</v>
      </c>
      <c r="G25" s="91">
        <v>5</v>
      </c>
      <c r="H25" s="91">
        <v>1052</v>
      </c>
      <c r="I25" s="91">
        <v>871</v>
      </c>
      <c r="J25" s="91">
        <v>211</v>
      </c>
      <c r="K25" s="91">
        <v>1</v>
      </c>
      <c r="L25" s="101">
        <f>E25-F25</f>
        <v>50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1159</v>
      </c>
      <c r="F26" s="91">
        <v>906</v>
      </c>
      <c r="G26" s="91">
        <v>30</v>
      </c>
      <c r="H26" s="91">
        <v>902</v>
      </c>
      <c r="I26" s="91">
        <v>778</v>
      </c>
      <c r="J26" s="91">
        <v>257</v>
      </c>
      <c r="K26" s="91">
        <v>15</v>
      </c>
      <c r="L26" s="101">
        <f>E26-F26</f>
        <v>253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217</v>
      </c>
      <c r="F27" s="91">
        <v>212</v>
      </c>
      <c r="G27" s="91"/>
      <c r="H27" s="91">
        <v>202</v>
      </c>
      <c r="I27" s="91">
        <v>184</v>
      </c>
      <c r="J27" s="91">
        <v>15</v>
      </c>
      <c r="K27" s="91"/>
      <c r="L27" s="101">
        <f>E27-F27</f>
        <v>5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204</v>
      </c>
      <c r="F28" s="91">
        <v>185</v>
      </c>
      <c r="G28" s="91"/>
      <c r="H28" s="91">
        <v>196</v>
      </c>
      <c r="I28" s="91">
        <v>185</v>
      </c>
      <c r="J28" s="91">
        <v>8</v>
      </c>
      <c r="K28" s="91"/>
      <c r="L28" s="101">
        <f>E28-F28</f>
        <v>19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32</v>
      </c>
      <c r="F29" s="91">
        <v>28</v>
      </c>
      <c r="G29" s="91"/>
      <c r="H29" s="91">
        <v>28</v>
      </c>
      <c r="I29" s="91">
        <v>23</v>
      </c>
      <c r="J29" s="91">
        <v>4</v>
      </c>
      <c r="K29" s="91"/>
      <c r="L29" s="101">
        <f>E29-F29</f>
        <v>4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3</v>
      </c>
      <c r="F30" s="91">
        <v>2</v>
      </c>
      <c r="G30" s="91">
        <v>1</v>
      </c>
      <c r="H30" s="91">
        <v>2</v>
      </c>
      <c r="I30" s="91"/>
      <c r="J30" s="91">
        <v>1</v>
      </c>
      <c r="K30" s="91"/>
      <c r="L30" s="101">
        <f>E30-F30</f>
        <v>1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72</v>
      </c>
      <c r="F32" s="91">
        <v>60</v>
      </c>
      <c r="G32" s="91">
        <v>2</v>
      </c>
      <c r="H32" s="91">
        <v>50</v>
      </c>
      <c r="I32" s="91">
        <v>25</v>
      </c>
      <c r="J32" s="91">
        <v>22</v>
      </c>
      <c r="K32" s="91"/>
      <c r="L32" s="101">
        <f>E32-F32</f>
        <v>12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543</v>
      </c>
      <c r="F33" s="91">
        <v>534</v>
      </c>
      <c r="G33" s="91">
        <v>1</v>
      </c>
      <c r="H33" s="91">
        <v>403</v>
      </c>
      <c r="I33" s="91">
        <v>367</v>
      </c>
      <c r="J33" s="91">
        <v>140</v>
      </c>
      <c r="K33" s="91"/>
      <c r="L33" s="101">
        <f>E33-F33</f>
        <v>9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2</v>
      </c>
      <c r="F34" s="91">
        <v>2</v>
      </c>
      <c r="G34" s="91"/>
      <c r="H34" s="91">
        <v>1</v>
      </c>
      <c r="I34" s="91"/>
      <c r="J34" s="91">
        <v>1</v>
      </c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4</v>
      </c>
      <c r="F35" s="91">
        <v>4</v>
      </c>
      <c r="G35" s="91"/>
      <c r="H35" s="91">
        <v>3</v>
      </c>
      <c r="I35" s="91"/>
      <c r="J35" s="91">
        <v>1</v>
      </c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>
        <v>580</v>
      </c>
      <c r="F36" s="91">
        <v>568</v>
      </c>
      <c r="G36" s="91">
        <v>3</v>
      </c>
      <c r="H36" s="91">
        <v>424</v>
      </c>
      <c r="I36" s="91">
        <v>400</v>
      </c>
      <c r="J36" s="91">
        <v>156</v>
      </c>
      <c r="K36" s="91">
        <v>2</v>
      </c>
      <c r="L36" s="101">
        <f>E36-F36</f>
        <v>12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3720</v>
      </c>
      <c r="F37" s="91">
        <v>3375</v>
      </c>
      <c r="G37" s="91">
        <v>40</v>
      </c>
      <c r="H37" s="91">
        <v>2825</v>
      </c>
      <c r="I37" s="91">
        <v>2298</v>
      </c>
      <c r="J37" s="91">
        <v>895</v>
      </c>
      <c r="K37" s="91">
        <v>18</v>
      </c>
      <c r="L37" s="101">
        <f>E37-F37</f>
        <v>345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2136</v>
      </c>
      <c r="F38" s="91">
        <v>1919</v>
      </c>
      <c r="G38" s="91"/>
      <c r="H38" s="91">
        <v>1774</v>
      </c>
      <c r="I38" s="91" t="s">
        <v>183</v>
      </c>
      <c r="J38" s="91">
        <v>362</v>
      </c>
      <c r="K38" s="91"/>
      <c r="L38" s="101">
        <f>E38-F38</f>
        <v>217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4</v>
      </c>
      <c r="F39" s="91">
        <v>2</v>
      </c>
      <c r="G39" s="91"/>
      <c r="H39" s="91">
        <v>3</v>
      </c>
      <c r="I39" s="91" t="s">
        <v>183</v>
      </c>
      <c r="J39" s="91">
        <v>1</v>
      </c>
      <c r="K39" s="91"/>
      <c r="L39" s="101">
        <f>E39-F39</f>
        <v>2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38</v>
      </c>
      <c r="F40" s="91">
        <v>37</v>
      </c>
      <c r="G40" s="91"/>
      <c r="H40" s="91">
        <v>33</v>
      </c>
      <c r="I40" s="91">
        <v>27</v>
      </c>
      <c r="J40" s="91">
        <v>5</v>
      </c>
      <c r="K40" s="91"/>
      <c r="L40" s="101">
        <f>E40-F40</f>
        <v>1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2174</v>
      </c>
      <c r="F41" s="91">
        <f aca="true" t="shared" si="0" ref="F41:K41">F38+F40</f>
        <v>1956</v>
      </c>
      <c r="G41" s="91">
        <f t="shared" si="0"/>
        <v>0</v>
      </c>
      <c r="H41" s="91">
        <f t="shared" si="0"/>
        <v>1807</v>
      </c>
      <c r="I41" s="91">
        <f>I40</f>
        <v>27</v>
      </c>
      <c r="J41" s="91">
        <f t="shared" si="0"/>
        <v>367</v>
      </c>
      <c r="K41" s="91">
        <f t="shared" si="0"/>
        <v>0</v>
      </c>
      <c r="L41" s="101">
        <f>E41-F41</f>
        <v>218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9726</v>
      </c>
      <c r="F42" s="91">
        <f aca="true" t="shared" si="1" ref="F42:K42">F14+F22+F37+F41</f>
        <v>8964</v>
      </c>
      <c r="G42" s="91">
        <f t="shared" si="1"/>
        <v>61</v>
      </c>
      <c r="H42" s="91">
        <f t="shared" si="1"/>
        <v>8128</v>
      </c>
      <c r="I42" s="91">
        <f t="shared" si="1"/>
        <v>4907</v>
      </c>
      <c r="J42" s="91">
        <f t="shared" si="1"/>
        <v>1598</v>
      </c>
      <c r="K42" s="91">
        <f t="shared" si="1"/>
        <v>38</v>
      </c>
      <c r="L42" s="101">
        <f>E42-F42</f>
        <v>762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30:C30"/>
    <mergeCell ref="B19:C19"/>
    <mergeCell ref="B15:C15"/>
    <mergeCell ref="B6:C6"/>
    <mergeCell ref="B7:C7"/>
    <mergeCell ref="B8:C8"/>
    <mergeCell ref="B9:C9"/>
    <mergeCell ref="B11:C11"/>
    <mergeCell ref="A5:C5"/>
    <mergeCell ref="B13:C13"/>
    <mergeCell ref="B10:C10"/>
    <mergeCell ref="A6:A1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&amp;L9638E940&amp;CФорма № 1-мзс, Підрозділ: Новозаводський районний суд м.Чернігова, 
Початок періоду: 01.01.2017, Кінець періоду: 30.09.2017&amp;R&amp;P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6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6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97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3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30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19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10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4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76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3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23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86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7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254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/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/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/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11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3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3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125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58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58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/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17:E17"/>
    <mergeCell ref="C18:E18"/>
    <mergeCell ref="C40:E40"/>
    <mergeCell ref="C41:E41"/>
    <mergeCell ref="C34:E34"/>
    <mergeCell ref="C35:E35"/>
    <mergeCell ref="C29:E29"/>
    <mergeCell ref="B38:B41"/>
    <mergeCell ref="D44:E44"/>
    <mergeCell ref="D45:E45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 alignWithMargins="0">
    <oddFooter>&amp;L9638E940&amp;CФорма № 1-мзс, Підрозділ: Новозаводський районний суд м.Чернігова, 
Початок періоду: 01.01.2017, Кінець періоду: 30.09.2017&amp;R&amp;P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158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129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7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20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2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6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104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546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11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/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1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71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47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310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45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135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7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293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1348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2372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1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2343373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7214173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>
        <v>1</v>
      </c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82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9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477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36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2329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9442464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353118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15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11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3137</v>
      </c>
      <c r="F58" s="96">
        <v>62</v>
      </c>
      <c r="G58" s="96">
        <v>3</v>
      </c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277</v>
      </c>
      <c r="F59" s="96">
        <v>17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2440</v>
      </c>
      <c r="F60" s="96">
        <v>357</v>
      </c>
      <c r="G60" s="96">
        <v>23</v>
      </c>
      <c r="H60" s="96">
        <v>4</v>
      </c>
      <c r="I60" s="96">
        <v>1</v>
      </c>
    </row>
    <row r="61" spans="1:9" ht="13.5" customHeight="1">
      <c r="A61" s="178" t="s">
        <v>118</v>
      </c>
      <c r="B61" s="178"/>
      <c r="C61" s="178"/>
      <c r="D61" s="178"/>
      <c r="E61" s="96">
        <v>1770</v>
      </c>
      <c r="F61" s="96">
        <v>37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A2:G2"/>
    <mergeCell ref="C9:G9"/>
    <mergeCell ref="B10:G10"/>
    <mergeCell ref="B11:G11"/>
    <mergeCell ref="C8:G8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&amp;L9638E940&amp;CФорма № 1-мзс, Підрозділ: Новозаводський районний суд м.Чернігова, 
Початок періоду: 01.01.2017, Кінець періоду: 30.09.2017&amp;R&amp;P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0.023779724655819776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0.07272727272727272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0.02011173184357542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0.9067380633645694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738.9090909090909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884.1818181818181</v>
      </c>
    </row>
    <row r="11" spans="1:4" ht="16.5" customHeight="1">
      <c r="A11" s="189" t="s">
        <v>68</v>
      </c>
      <c r="B11" s="191"/>
      <c r="C11" s="14">
        <v>9</v>
      </c>
      <c r="D11" s="94">
        <v>31</v>
      </c>
    </row>
    <row r="12" spans="1:4" ht="16.5" customHeight="1">
      <c r="A12" s="294" t="s">
        <v>113</v>
      </c>
      <c r="B12" s="294"/>
      <c r="C12" s="14">
        <v>10</v>
      </c>
      <c r="D12" s="94">
        <v>10</v>
      </c>
    </row>
    <row r="13" spans="1:4" ht="16.5" customHeight="1">
      <c r="A13" s="294" t="s">
        <v>33</v>
      </c>
      <c r="B13" s="294"/>
      <c r="C13" s="14">
        <v>11</v>
      </c>
      <c r="D13" s="94">
        <v>35</v>
      </c>
    </row>
    <row r="14" spans="1:4" ht="16.5" customHeight="1">
      <c r="A14" s="294" t="s">
        <v>114</v>
      </c>
      <c r="B14" s="294"/>
      <c r="C14" s="14">
        <v>12</v>
      </c>
      <c r="D14" s="94">
        <v>51</v>
      </c>
    </row>
    <row r="15" spans="1:4" ht="16.5" customHeight="1">
      <c r="A15" s="294" t="s">
        <v>118</v>
      </c>
      <c r="B15" s="294"/>
      <c r="C15" s="14">
        <v>13</v>
      </c>
      <c r="D15" s="94">
        <v>34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&amp;L9638E940&amp;CФорма № 1-мзс, Підрозділ: Новозаводський районний суд м.Чернігова, 
Початок періоду: 01.01.2017, Кінець періоду: 30.09.2017&amp;R&amp;P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2017-03-20T11:40:40Z</cp:lastPrinted>
  <dcterms:created xsi:type="dcterms:W3CDTF">2004-04-20T14:33:35Z</dcterms:created>
  <dcterms:modified xsi:type="dcterms:W3CDTF">2017-11-15T13:49:41Z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1-мзс_00751_3.2017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9638E940</vt:lpwstr>
  </property>
  <property fmtid="{D5CDD505-2E9C-101B-9397-08002B2CF9AE}" pid="9" name="Підрозділ">
    <vt:lpwstr>Новозаводський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30.09.2017</vt:lpwstr>
  </property>
  <property fmtid="{D5CDD505-2E9C-101B-9397-08002B2CF9AE}" pid="14" name="Період">
    <vt:lpwstr>за дев'ять місяців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3.19.0.1578</vt:lpwstr>
  </property>
</Properties>
</file>